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0" windowWidth="28800" windowHeight="12435"/>
  </bookViews>
  <sheets>
    <sheet name="Drift" sheetId="1" r:id="rId1"/>
    <sheet name="Anlæ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F10" i="1"/>
  <c r="F9" i="1" l="1"/>
  <c r="F53" i="1"/>
  <c r="E17" i="2"/>
  <c r="D17" i="2"/>
  <c r="F15" i="2"/>
  <c r="F14" i="2"/>
  <c r="F13" i="2"/>
  <c r="F12" i="2"/>
  <c r="F10" i="2"/>
  <c r="F9" i="2"/>
  <c r="F17" i="2" s="1"/>
</calcChain>
</file>

<file path=xl/sharedStrings.xml><?xml version="1.0" encoding="utf-8"?>
<sst xmlns="http://schemas.openxmlformats.org/spreadsheetml/2006/main" count="125" uniqueCount="87">
  <si>
    <t>Budgetoverførsler fra 2016 til 2017</t>
  </si>
  <si>
    <t>Udvalg: Social og Sundhed</t>
  </si>
  <si>
    <t>Drift</t>
  </si>
  <si>
    <t>Aftaleholder/område:</t>
  </si>
  <si>
    <t>Konto 
(sted)</t>
  </si>
  <si>
    <t>Korr. budget 2016</t>
  </si>
  <si>
    <t>Regnskab 2016</t>
  </si>
  <si>
    <t>Budget-
overførsel fra 2016 til 2017</t>
  </si>
  <si>
    <t>Dok.nr.</t>
  </si>
  <si>
    <t>+ = overskud,     - =  underskud</t>
  </si>
  <si>
    <t>1 Indenfor rammen:</t>
  </si>
  <si>
    <t>Personale - Elevkonsulenter</t>
  </si>
  <si>
    <t>32466-17</t>
  </si>
  <si>
    <t>Staben Ældre og Handicap</t>
  </si>
  <si>
    <t>29590-17</t>
  </si>
  <si>
    <t>Staben sundhed og Rehabilitering</t>
  </si>
  <si>
    <t>30384-17</t>
  </si>
  <si>
    <t>Social og Handicapservice</t>
  </si>
  <si>
    <t>29807-17</t>
  </si>
  <si>
    <t>Center for Sundhedsfremme</t>
  </si>
  <si>
    <t>30385-17</t>
  </si>
  <si>
    <t>Frit Valg Nord/Øst</t>
  </si>
  <si>
    <t>29241-17</t>
  </si>
  <si>
    <t>Fællesudg./indtægter FritValg og centre</t>
  </si>
  <si>
    <t>Frit Valg Midt/Vest</t>
  </si>
  <si>
    <t>29242-17</t>
  </si>
  <si>
    <t>Centerområde Midt</t>
  </si>
  <si>
    <t>32407-17</t>
  </si>
  <si>
    <t>Centerområde Syd/øst</t>
  </si>
  <si>
    <t>29580-17</t>
  </si>
  <si>
    <t>Centerområde Nord/Vest</t>
  </si>
  <si>
    <t>29583-17</t>
  </si>
  <si>
    <t>Lunden</t>
  </si>
  <si>
    <t>29398-17</t>
  </si>
  <si>
    <t>Socialpsykiatrien</t>
  </si>
  <si>
    <t>29775-17</t>
  </si>
  <si>
    <t>Medborgerhuset</t>
  </si>
  <si>
    <t>30388-17</t>
  </si>
  <si>
    <t>Hjemmesygeplejen</t>
  </si>
  <si>
    <t>30391-17</t>
  </si>
  <si>
    <t>Hjælpemiddeldepot</t>
  </si>
  <si>
    <t>29772-17</t>
  </si>
  <si>
    <t>Samstyrken</t>
  </si>
  <si>
    <t>29400-17</t>
  </si>
  <si>
    <t>Træning og Rehabilitering</t>
  </si>
  <si>
    <t>30393-17</t>
  </si>
  <si>
    <t>BCV - Kørselkontoret</t>
  </si>
  <si>
    <t>30399-17</t>
  </si>
  <si>
    <t>30395-17</t>
  </si>
  <si>
    <t>Center Bøgely</t>
  </si>
  <si>
    <t>29397-17</t>
  </si>
  <si>
    <t>3 Lederløn - indenfor direktionens ramme</t>
  </si>
  <si>
    <t>Ældre og Handicap</t>
  </si>
  <si>
    <t>59590-17</t>
  </si>
  <si>
    <t>Sundhed og rehabilitering</t>
  </si>
  <si>
    <t>4 Udenfor rammen - 100% overførsel</t>
  </si>
  <si>
    <t>Økonomiafd. (Købmandsgården, Lunde)</t>
  </si>
  <si>
    <t>29573-17</t>
  </si>
  <si>
    <t>Fagstab Ældre og Handicap</t>
  </si>
  <si>
    <t>Staben Sundhed og Rehabilitering</t>
  </si>
  <si>
    <t>Social og Handicap</t>
  </si>
  <si>
    <t>Center for sundhedsfremme</t>
  </si>
  <si>
    <t>Frit Valg Nord Øst</t>
  </si>
  <si>
    <t xml:space="preserve">Hjemmesygeplejen </t>
  </si>
  <si>
    <t>Budgetoverførsel fra 2016 til 2017</t>
  </si>
  <si>
    <t>Anlæg</t>
  </si>
  <si>
    <t>Anlægsprojekter</t>
  </si>
  <si>
    <t>Servicearealer Helle Plejecenter</t>
  </si>
  <si>
    <t>018829</t>
  </si>
  <si>
    <t>10786-17</t>
  </si>
  <si>
    <t>Køb af servicearealer, Baunbo Lunde</t>
  </si>
  <si>
    <t>018834</t>
  </si>
  <si>
    <t>Etablering af P-plads ved Hybenbo</t>
  </si>
  <si>
    <t>018836</t>
  </si>
  <si>
    <t>Nedbrydning af hovedbygning, Thueslund Alslev</t>
  </si>
  <si>
    <t>018837</t>
  </si>
  <si>
    <t>Ombygning Krogen 7</t>
  </si>
  <si>
    <t>018838</t>
  </si>
  <si>
    <t>Træningsfaciliteter på plejecentrene</t>
  </si>
  <si>
    <t>482850</t>
  </si>
  <si>
    <t>Hjemmeplejen Midt/Vest, ombygning af Hybenbo</t>
  </si>
  <si>
    <t>532848</t>
  </si>
  <si>
    <t>I alt</t>
  </si>
  <si>
    <t>Frit Valg Midt/Vest - Overføres ikke</t>
  </si>
  <si>
    <t>Omsorgs- og specialtandpleje - overføres ej</t>
  </si>
  <si>
    <t>Beløb der ikke overføres</t>
  </si>
  <si>
    <t>Blåbjerg Pleje og aktivitetscenter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</si>
</sst>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20"/>
      <name val="Arial"/>
    </font>
    <font>
      <sz val="14"/>
      <name val="Arial"/>
    </font>
    <font>
      <sz val="10"/>
      <name val="Arial"/>
      <family val="2"/>
    </font>
    <font>
      <b/>
      <sz val="14"/>
      <name val="Arial"/>
      <family val="2"/>
    </font>
    <font>
      <b/>
      <sz val="18"/>
      <color theme="3"/>
      <name val="Calibri Light"/>
      <family val="2"/>
      <scheme val="maj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36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4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</cellStyleXfs>
  <cellXfs count="70">
    <xf numFmtId="0" fontId="0" fillId="0" borderId="0" xfId="0"/>
    <xf numFmtId="0" fontId="19" fillId="34" borderId="0" xfId="40" applyFont="1" applyFill="1" applyAlignment="1">
      <alignment horizontal="left" vertical="center"/>
    </xf>
    <xf numFmtId="0" fontId="23" fillId="0" borderId="0" xfId="40" applyFont="1" applyAlignment="1">
      <alignment horizontal="left"/>
    </xf>
    <xf numFmtId="0" fontId="0" fillId="0" borderId="0" xfId="0" applyAlignment="1">
      <alignment horizontal="left"/>
    </xf>
    <xf numFmtId="0" fontId="18" fillId="0" borderId="0" xfId="40"/>
    <xf numFmtId="0" fontId="21" fillId="0" borderId="0" xfId="40" applyFont="1"/>
    <xf numFmtId="0" fontId="19" fillId="34" borderId="0" xfId="40" applyFont="1" applyFill="1" applyAlignment="1">
      <alignment vertical="center"/>
    </xf>
    <xf numFmtId="0" fontId="19" fillId="34" borderId="0" xfId="40" applyFont="1" applyFill="1" applyAlignment="1">
      <alignment horizontal="center" wrapText="1"/>
    </xf>
    <xf numFmtId="0" fontId="19" fillId="34" borderId="0" xfId="40" applyFont="1" applyFill="1" applyAlignment="1">
      <alignment horizontal="left" vertical="center" wrapText="1"/>
    </xf>
    <xf numFmtId="0" fontId="18" fillId="0" borderId="12" xfId="40" applyBorder="1" applyAlignment="1">
      <alignment horizontal="center"/>
    </xf>
    <xf numFmtId="0" fontId="18" fillId="0" borderId="12" xfId="40" applyBorder="1"/>
    <xf numFmtId="0" fontId="19" fillId="33" borderId="12" xfId="40" quotePrefix="1" applyFont="1" applyFill="1" applyBorder="1" applyAlignment="1">
      <alignment horizontal="right" wrapText="1"/>
    </xf>
    <xf numFmtId="0" fontId="18" fillId="0" borderId="12" xfId="40" applyBorder="1" applyAlignment="1">
      <alignment horizontal="left"/>
    </xf>
    <xf numFmtId="0" fontId="19" fillId="0" borderId="12" xfId="40" applyNumberFormat="1" applyFont="1" applyFill="1" applyBorder="1" applyAlignment="1" applyProtection="1"/>
    <xf numFmtId="0" fontId="18" fillId="0" borderId="12" xfId="40" applyNumberFormat="1" applyFont="1" applyFill="1" applyBorder="1" applyAlignment="1" applyProtection="1"/>
    <xf numFmtId="0" fontId="18" fillId="0" borderId="12" xfId="40" applyNumberFormat="1" applyFont="1" applyFill="1" applyBorder="1" applyAlignment="1" applyProtection="1">
      <alignment horizontal="left"/>
    </xf>
    <xf numFmtId="0" fontId="18" fillId="0" borderId="12" xfId="40" applyNumberFormat="1" applyFont="1" applyFill="1" applyBorder="1" applyAlignment="1" applyProtection="1">
      <alignment horizontal="center"/>
    </xf>
    <xf numFmtId="0" fontId="22" fillId="0" borderId="12" xfId="40" applyNumberFormat="1" applyFont="1" applyFill="1" applyBorder="1" applyAlignment="1" applyProtection="1"/>
    <xf numFmtId="3" fontId="18" fillId="0" borderId="12" xfId="40" applyNumberFormat="1" applyFont="1" applyFill="1" applyBorder="1" applyAlignment="1" applyProtection="1">
      <alignment horizontal="left"/>
    </xf>
    <xf numFmtId="3" fontId="18" fillId="0" borderId="12" xfId="40" applyNumberFormat="1" applyFont="1" applyFill="1" applyBorder="1" applyAlignment="1" applyProtection="1"/>
    <xf numFmtId="3" fontId="22" fillId="0" borderId="12" xfId="40" applyNumberFormat="1" applyFont="1" applyFill="1" applyBorder="1" applyAlignment="1" applyProtection="1">
      <alignment horizontal="center"/>
    </xf>
    <xf numFmtId="3" fontId="22" fillId="0" borderId="12" xfId="40" applyNumberFormat="1" applyFont="1" applyFill="1" applyBorder="1" applyAlignment="1" applyProtection="1">
      <alignment horizontal="left"/>
    </xf>
    <xf numFmtId="0" fontId="22" fillId="0" borderId="12" xfId="40" applyNumberFormat="1" applyFont="1" applyFill="1" applyBorder="1" applyAlignment="1" applyProtection="1">
      <alignment wrapText="1"/>
    </xf>
    <xf numFmtId="0" fontId="22" fillId="0" borderId="12" xfId="40" applyNumberFormat="1" applyFont="1" applyFill="1" applyBorder="1" applyAlignment="1" applyProtection="1">
      <alignment horizontal="left"/>
    </xf>
    <xf numFmtId="3" fontId="22" fillId="35" borderId="12" xfId="40" applyNumberFormat="1" applyFont="1" applyFill="1" applyBorder="1" applyAlignment="1" applyProtection="1">
      <alignment horizontal="center"/>
    </xf>
    <xf numFmtId="3" fontId="18" fillId="0" borderId="12" xfId="40" applyNumberFormat="1" applyFont="1" applyFill="1" applyBorder="1" applyAlignment="1" applyProtection="1">
      <alignment horizontal="center"/>
    </xf>
    <xf numFmtId="0" fontId="18" fillId="0" borderId="12" xfId="40" applyNumberFormat="1" applyFont="1" applyFill="1" applyBorder="1" applyAlignment="1" applyProtection="1">
      <alignment wrapText="1"/>
    </xf>
    <xf numFmtId="0" fontId="19" fillId="0" borderId="12" xfId="40" applyNumberFormat="1" applyFont="1" applyFill="1" applyBorder="1" applyAlignment="1" applyProtection="1">
      <alignment horizontal="left"/>
    </xf>
    <xf numFmtId="0" fontId="19" fillId="0" borderId="12" xfId="40" applyNumberFormat="1" applyFont="1" applyFill="1" applyBorder="1" applyAlignment="1" applyProtection="1">
      <alignment wrapText="1"/>
    </xf>
    <xf numFmtId="3" fontId="19" fillId="0" borderId="12" xfId="40" applyNumberFormat="1" applyFont="1" applyFill="1" applyBorder="1" applyAlignment="1" applyProtection="1"/>
    <xf numFmtId="3" fontId="19" fillId="0" borderId="12" xfId="40" applyNumberFormat="1" applyFont="1" applyFill="1" applyBorder="1" applyAlignment="1" applyProtection="1">
      <alignment horizontal="center"/>
    </xf>
    <xf numFmtId="3" fontId="26" fillId="0" borderId="12" xfId="40" applyNumberFormat="1" applyFont="1" applyFill="1" applyBorder="1" applyAlignment="1" applyProtection="1"/>
    <xf numFmtId="49" fontId="0" fillId="0" borderId="0" xfId="0" applyNumberFormat="1"/>
    <xf numFmtId="0" fontId="0" fillId="0" borderId="0" xfId="0" applyAlignment="1">
      <alignment horizontal="center"/>
    </xf>
    <xf numFmtId="0" fontId="23" fillId="0" borderId="0" xfId="0" applyFont="1"/>
    <xf numFmtId="0" fontId="19" fillId="0" borderId="0" xfId="0" applyFont="1"/>
    <xf numFmtId="0" fontId="19" fillId="34" borderId="0" xfId="0" applyFont="1" applyFill="1" applyAlignment="1">
      <alignment vertical="center"/>
    </xf>
    <xf numFmtId="49" fontId="19" fillId="34" borderId="0" xfId="0" applyNumberFormat="1" applyFont="1" applyFill="1" applyAlignment="1">
      <alignment vertical="center" wrapText="1"/>
    </xf>
    <xf numFmtId="0" fontId="19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right" wrapText="1"/>
    </xf>
    <xf numFmtId="0" fontId="0" fillId="0" borderId="14" xfId="0" applyBorder="1"/>
    <xf numFmtId="0" fontId="0" fillId="0" borderId="15" xfId="0" applyBorder="1"/>
    <xf numFmtId="49" fontId="0" fillId="0" borderId="12" xfId="0" applyNumberFormat="1" applyBorder="1"/>
    <xf numFmtId="0" fontId="0" fillId="0" borderId="12" xfId="0" applyBorder="1"/>
    <xf numFmtId="0" fontId="19" fillId="33" borderId="12" xfId="0" quotePrefix="1" applyFont="1" applyFill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19" fillId="0" borderId="14" xfId="0" applyNumberFormat="1" applyFont="1" applyFill="1" applyBorder="1" applyAlignment="1" applyProtection="1"/>
    <xf numFmtId="0" fontId="0" fillId="0" borderId="15" xfId="0" applyNumberFormat="1" applyFont="1" applyFill="1" applyBorder="1" applyAlignment="1" applyProtection="1"/>
    <xf numFmtId="49" fontId="0" fillId="0" borderId="12" xfId="0" applyNumberFormat="1" applyFont="1" applyFill="1" applyBorder="1" applyAlignment="1" applyProtection="1"/>
    <xf numFmtId="3" fontId="0" fillId="0" borderId="12" xfId="0" applyNumberFormat="1" applyFont="1" applyFill="1" applyBorder="1" applyAlignment="1" applyProtection="1"/>
    <xf numFmtId="3" fontId="0" fillId="0" borderId="12" xfId="0" applyNumberFormat="1" applyFont="1" applyFill="1" applyBorder="1" applyAlignment="1" applyProtection="1">
      <alignment horizontal="center"/>
    </xf>
    <xf numFmtId="0" fontId="0" fillId="0" borderId="16" xfId="0" applyNumberFormat="1" applyFont="1" applyFill="1" applyBorder="1" applyAlignment="1" applyProtection="1"/>
    <xf numFmtId="0" fontId="0" fillId="0" borderId="17" xfId="0" applyNumberFormat="1" applyFont="1" applyFill="1" applyBorder="1" applyAlignment="1" applyProtection="1"/>
    <xf numFmtId="3" fontId="0" fillId="0" borderId="12" xfId="0" applyNumberFormat="1" applyFont="1" applyFill="1" applyBorder="1" applyAlignment="1" applyProtection="1">
      <alignment horizontal="right"/>
    </xf>
    <xf numFmtId="0" fontId="0" fillId="0" borderId="14" xfId="0" applyNumberFormat="1" applyFont="1" applyFill="1" applyBorder="1" applyAlignment="1" applyProtection="1"/>
    <xf numFmtId="49" fontId="0" fillId="0" borderId="15" xfId="0" applyNumberFormat="1" applyFont="1" applyFill="1" applyBorder="1" applyAlignment="1" applyProtection="1">
      <alignment horizontal="right"/>
    </xf>
    <xf numFmtId="3" fontId="0" fillId="0" borderId="15" xfId="0" applyNumberFormat="1" applyFont="1" applyFill="1" applyBorder="1" applyAlignment="1" applyProtection="1"/>
    <xf numFmtId="0" fontId="22" fillId="0" borderId="14" xfId="0" applyNumberFormat="1" applyFont="1" applyFill="1" applyBorder="1" applyAlignment="1" applyProtection="1"/>
    <xf numFmtId="49" fontId="0" fillId="0" borderId="15" xfId="0" applyNumberFormat="1" applyFont="1" applyFill="1" applyBorder="1" applyAlignment="1" applyProtection="1">
      <alignment horizontal="left"/>
    </xf>
    <xf numFmtId="0" fontId="19" fillId="0" borderId="18" xfId="0" applyNumberFormat="1" applyFont="1" applyFill="1" applyBorder="1" applyAlignment="1" applyProtection="1"/>
    <xf numFmtId="0" fontId="19" fillId="0" borderId="19" xfId="0" applyNumberFormat="1" applyFont="1" applyFill="1" applyBorder="1" applyAlignment="1" applyProtection="1"/>
    <xf numFmtId="49" fontId="19" fillId="0" borderId="12" xfId="0" applyNumberFormat="1" applyFont="1" applyFill="1" applyBorder="1" applyAlignment="1" applyProtection="1"/>
    <xf numFmtId="3" fontId="19" fillId="0" borderId="12" xfId="0" applyNumberFormat="1" applyFont="1" applyFill="1" applyBorder="1" applyAlignment="1" applyProtection="1"/>
    <xf numFmtId="3" fontId="19" fillId="0" borderId="12" xfId="0" applyNumberFormat="1" applyFont="1" applyFill="1" applyBorder="1" applyAlignment="1" applyProtection="1">
      <alignment horizontal="right"/>
    </xf>
    <xf numFmtId="3" fontId="0" fillId="0" borderId="0" xfId="0" applyNumberFormat="1"/>
    <xf numFmtId="0" fontId="20" fillId="34" borderId="10" xfId="40" applyFont="1" applyFill="1" applyBorder="1" applyAlignment="1">
      <alignment horizontal="center"/>
    </xf>
    <xf numFmtId="0" fontId="18" fillId="34" borderId="11" xfId="4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</cellXfs>
  <cellStyles count="936">
    <cellStyle name="20 % - Farve1" xfId="17" builtinId="30" customBuiltin="1"/>
    <cellStyle name="20 % - Farve1 2" xfId="465"/>
    <cellStyle name="20 % - Farve1 3" xfId="913"/>
    <cellStyle name="20 % - Farve2" xfId="21" builtinId="34" customBuiltin="1"/>
    <cellStyle name="20 % - Farve2 2" xfId="466"/>
    <cellStyle name="20 % - Farve2 3" xfId="919"/>
    <cellStyle name="20 % - Farve3" xfId="25" builtinId="38" customBuiltin="1"/>
    <cellStyle name="20 % - Farve3 2" xfId="467"/>
    <cellStyle name="20 % - Farve3 3" xfId="914"/>
    <cellStyle name="20 % - Farve4" xfId="29" builtinId="42" customBuiltin="1"/>
    <cellStyle name="20 % - Farve4 2" xfId="468"/>
    <cellStyle name="20 % - Farve4 3" xfId="909"/>
    <cellStyle name="20 % - Farve5" xfId="33" builtinId="46" customBuiltin="1"/>
    <cellStyle name="20 % - Farve5 2" xfId="469"/>
    <cellStyle name="20 % - Farve5 3" xfId="934"/>
    <cellStyle name="20 % - Farve6" xfId="37" builtinId="50" customBuiltin="1"/>
    <cellStyle name="20 % - Farve6 2" xfId="470"/>
    <cellStyle name="20 % - Farve6 3" xfId="903"/>
    <cellStyle name="20 % - Markeringsfarve1 2" xfId="52"/>
    <cellStyle name="20 % - Markeringsfarve1 2 2" xfId="104"/>
    <cellStyle name="20 % - Markeringsfarve1 2 2 2" xfId="472"/>
    <cellStyle name="20 % - Markeringsfarve1 2 3" xfId="156"/>
    <cellStyle name="20 % - Markeringsfarve1 2 3 2" xfId="473"/>
    <cellStyle name="20 % - Markeringsfarve1 2 4" xfId="471"/>
    <cellStyle name="20 % - Markeringsfarve1 2 5" xfId="923"/>
    <cellStyle name="20 % - Markeringsfarve1 3" xfId="75"/>
    <cellStyle name="20 % - Markeringsfarve1 3 2" xfId="127"/>
    <cellStyle name="20 % - Markeringsfarve1 3 2 2" xfId="475"/>
    <cellStyle name="20 % - Markeringsfarve1 3 3" xfId="474"/>
    <cellStyle name="20 % - Markeringsfarve1 4" xfId="87"/>
    <cellStyle name="20 % - Markeringsfarve1 4 2" xfId="476"/>
    <cellStyle name="20 % - Markeringsfarve1 5" xfId="139"/>
    <cellStyle name="20 % - Markeringsfarve1 5 2" xfId="477"/>
    <cellStyle name="20 % - Markeringsfarve2 2" xfId="53"/>
    <cellStyle name="20 % - Markeringsfarve2 2 2" xfId="105"/>
    <cellStyle name="20 % - Markeringsfarve2 2 2 2" xfId="479"/>
    <cellStyle name="20 % - Markeringsfarve2 2 3" xfId="157"/>
    <cellStyle name="20 % - Markeringsfarve2 2 3 2" xfId="480"/>
    <cellStyle name="20 % - Markeringsfarve2 2 4" xfId="478"/>
    <cellStyle name="20 % - Markeringsfarve2 2 5" xfId="907"/>
    <cellStyle name="20 % - Markeringsfarve2 3" xfId="77"/>
    <cellStyle name="20 % - Markeringsfarve2 3 2" xfId="129"/>
    <cellStyle name="20 % - Markeringsfarve2 3 2 2" xfId="482"/>
    <cellStyle name="20 % - Markeringsfarve2 3 3" xfId="481"/>
    <cellStyle name="20 % - Markeringsfarve2 4" xfId="88"/>
    <cellStyle name="20 % - Markeringsfarve2 4 2" xfId="483"/>
    <cellStyle name="20 % - Markeringsfarve2 5" xfId="140"/>
    <cellStyle name="20 % - Markeringsfarve2 5 2" xfId="484"/>
    <cellStyle name="20 % - Markeringsfarve3 2" xfId="54"/>
    <cellStyle name="20 % - Markeringsfarve3 2 2" xfId="106"/>
    <cellStyle name="20 % - Markeringsfarve3 2 2 2" xfId="486"/>
    <cellStyle name="20 % - Markeringsfarve3 2 3" xfId="158"/>
    <cellStyle name="20 % - Markeringsfarve3 2 3 2" xfId="487"/>
    <cellStyle name="20 % - Markeringsfarve3 2 4" xfId="485"/>
    <cellStyle name="20 % - Markeringsfarve3 2 5" xfId="920"/>
    <cellStyle name="20 % - Markeringsfarve3 3" xfId="79"/>
    <cellStyle name="20 % - Markeringsfarve3 3 2" xfId="131"/>
    <cellStyle name="20 % - Markeringsfarve3 3 2 2" xfId="489"/>
    <cellStyle name="20 % - Markeringsfarve3 3 3" xfId="488"/>
    <cellStyle name="20 % - Markeringsfarve3 4" xfId="89"/>
    <cellStyle name="20 % - Markeringsfarve3 4 2" xfId="490"/>
    <cellStyle name="20 % - Markeringsfarve3 5" xfId="141"/>
    <cellStyle name="20 % - Markeringsfarve3 5 2" xfId="491"/>
    <cellStyle name="20 % - Markeringsfarve4 2" xfId="55"/>
    <cellStyle name="20 % - Markeringsfarve4 2 2" xfId="107"/>
    <cellStyle name="20 % - Markeringsfarve4 2 2 2" xfId="493"/>
    <cellStyle name="20 % - Markeringsfarve4 2 3" xfId="159"/>
    <cellStyle name="20 % - Markeringsfarve4 2 3 2" xfId="494"/>
    <cellStyle name="20 % - Markeringsfarve4 2 4" xfId="492"/>
    <cellStyle name="20 % - Markeringsfarve4 2 5" xfId="925"/>
    <cellStyle name="20 % - Markeringsfarve4 3" xfId="81"/>
    <cellStyle name="20 % - Markeringsfarve4 3 2" xfId="133"/>
    <cellStyle name="20 % - Markeringsfarve4 3 2 2" xfId="496"/>
    <cellStyle name="20 % - Markeringsfarve4 3 3" xfId="495"/>
    <cellStyle name="20 % - Markeringsfarve4 4" xfId="90"/>
    <cellStyle name="20 % - Markeringsfarve4 4 2" xfId="497"/>
    <cellStyle name="20 % - Markeringsfarve4 5" xfId="142"/>
    <cellStyle name="20 % - Markeringsfarve4 5 2" xfId="498"/>
    <cellStyle name="20 % - Markeringsfarve5 2" xfId="56"/>
    <cellStyle name="20 % - Markeringsfarve5 2 2" xfId="108"/>
    <cellStyle name="20 % - Markeringsfarve5 2 2 2" xfId="500"/>
    <cellStyle name="20 % - Markeringsfarve5 2 3" xfId="160"/>
    <cellStyle name="20 % - Markeringsfarve5 2 3 2" xfId="501"/>
    <cellStyle name="20 % - Markeringsfarve5 2 4" xfId="499"/>
    <cellStyle name="20 % - Markeringsfarve5 2 5" xfId="926"/>
    <cellStyle name="20 % - Markeringsfarve5 3" xfId="83"/>
    <cellStyle name="20 % - Markeringsfarve5 3 2" xfId="135"/>
    <cellStyle name="20 % - Markeringsfarve5 3 2 2" xfId="503"/>
    <cellStyle name="20 % - Markeringsfarve5 3 3" xfId="502"/>
    <cellStyle name="20 % - Markeringsfarve5 4" xfId="91"/>
    <cellStyle name="20 % - Markeringsfarve5 4 2" xfId="504"/>
    <cellStyle name="20 % - Markeringsfarve5 5" xfId="143"/>
    <cellStyle name="20 % - Markeringsfarve5 5 2" xfId="505"/>
    <cellStyle name="20 % - Markeringsfarve6 2" xfId="57"/>
    <cellStyle name="20 % - Markeringsfarve6 2 2" xfId="109"/>
    <cellStyle name="20 % - Markeringsfarve6 2 2 2" xfId="507"/>
    <cellStyle name="20 % - Markeringsfarve6 2 3" xfId="161"/>
    <cellStyle name="20 % - Markeringsfarve6 2 3 2" xfId="508"/>
    <cellStyle name="20 % - Markeringsfarve6 2 4" xfId="506"/>
    <cellStyle name="20 % - Markeringsfarve6 2 5" xfId="933"/>
    <cellStyle name="20 % - Markeringsfarve6 3" xfId="85"/>
    <cellStyle name="20 % - Markeringsfarve6 3 2" xfId="137"/>
    <cellStyle name="20 % - Markeringsfarve6 3 2 2" xfId="510"/>
    <cellStyle name="20 % - Markeringsfarve6 3 3" xfId="509"/>
    <cellStyle name="20 % - Markeringsfarve6 4" xfId="92"/>
    <cellStyle name="20 % - Markeringsfarve6 4 2" xfId="511"/>
    <cellStyle name="20 % - Markeringsfarve6 5" xfId="144"/>
    <cellStyle name="20 % - Markeringsfarve6 5 2" xfId="512"/>
    <cellStyle name="40 % - Farve1" xfId="18" builtinId="31" customBuiltin="1"/>
    <cellStyle name="40 % - Farve1 2" xfId="513"/>
    <cellStyle name="40 % - Farve1 3" xfId="610"/>
    <cellStyle name="40 % - Farve2" xfId="22" builtinId="35" customBuiltin="1"/>
    <cellStyle name="40 % - Farve2 2" xfId="514"/>
    <cellStyle name="40 % - Farve2 3" xfId="922"/>
    <cellStyle name="40 % - Farve3" xfId="26" builtinId="39" customBuiltin="1"/>
    <cellStyle name="40 % - Farve3 2" xfId="515"/>
    <cellStyle name="40 % - Farve3 3" xfId="901"/>
    <cellStyle name="40 % - Farve4" xfId="30" builtinId="43" customBuiltin="1"/>
    <cellStyle name="40 % - Farve4 2" xfId="516"/>
    <cellStyle name="40 % - Farve4 3" xfId="921"/>
    <cellStyle name="40 % - Farve5" xfId="34" builtinId="47" customBuiltin="1"/>
    <cellStyle name="40 % - Farve5 2" xfId="517"/>
    <cellStyle name="40 % - Farve5 3" xfId="924"/>
    <cellStyle name="40 % - Farve6" xfId="38" builtinId="51" customBuiltin="1"/>
    <cellStyle name="40 % - Farve6 2" xfId="518"/>
    <cellStyle name="40 % - Farve6 3" xfId="910"/>
    <cellStyle name="40 % - Markeringsfarve1 2" xfId="58"/>
    <cellStyle name="40 % - Markeringsfarve1 2 2" xfId="110"/>
    <cellStyle name="40 % - Markeringsfarve1 2 2 2" xfId="520"/>
    <cellStyle name="40 % - Markeringsfarve1 2 3" xfId="162"/>
    <cellStyle name="40 % - Markeringsfarve1 2 3 2" xfId="521"/>
    <cellStyle name="40 % - Markeringsfarve1 2 4" xfId="519"/>
    <cellStyle name="40 % - Markeringsfarve1 2 5" xfId="931"/>
    <cellStyle name="40 % - Markeringsfarve1 3" xfId="76"/>
    <cellStyle name="40 % - Markeringsfarve1 3 2" xfId="128"/>
    <cellStyle name="40 % - Markeringsfarve1 3 2 2" xfId="523"/>
    <cellStyle name="40 % - Markeringsfarve1 3 3" xfId="522"/>
    <cellStyle name="40 % - Markeringsfarve1 4" xfId="93"/>
    <cellStyle name="40 % - Markeringsfarve1 4 2" xfId="524"/>
    <cellStyle name="40 % - Markeringsfarve1 5" xfId="145"/>
    <cellStyle name="40 % - Markeringsfarve1 5 2" xfId="525"/>
    <cellStyle name="40 % - Markeringsfarve2 2" xfId="59"/>
    <cellStyle name="40 % - Markeringsfarve2 2 2" xfId="111"/>
    <cellStyle name="40 % - Markeringsfarve2 2 2 2" xfId="527"/>
    <cellStyle name="40 % - Markeringsfarve2 2 3" xfId="163"/>
    <cellStyle name="40 % - Markeringsfarve2 2 3 2" xfId="528"/>
    <cellStyle name="40 % - Markeringsfarve2 2 4" xfId="526"/>
    <cellStyle name="40 % - Markeringsfarve2 2 5" xfId="904"/>
    <cellStyle name="40 % - Markeringsfarve2 3" xfId="78"/>
    <cellStyle name="40 % - Markeringsfarve2 3 2" xfId="130"/>
    <cellStyle name="40 % - Markeringsfarve2 3 2 2" xfId="530"/>
    <cellStyle name="40 % - Markeringsfarve2 3 3" xfId="529"/>
    <cellStyle name="40 % - Markeringsfarve2 4" xfId="94"/>
    <cellStyle name="40 % - Markeringsfarve2 4 2" xfId="531"/>
    <cellStyle name="40 % - Markeringsfarve2 5" xfId="146"/>
    <cellStyle name="40 % - Markeringsfarve2 5 2" xfId="532"/>
    <cellStyle name="40 % - Markeringsfarve3 2" xfId="60"/>
    <cellStyle name="40 % - Markeringsfarve3 2 2" xfId="112"/>
    <cellStyle name="40 % - Markeringsfarve3 2 2 2" xfId="534"/>
    <cellStyle name="40 % - Markeringsfarve3 2 3" xfId="164"/>
    <cellStyle name="40 % - Markeringsfarve3 2 3 2" xfId="535"/>
    <cellStyle name="40 % - Markeringsfarve3 2 4" xfId="533"/>
    <cellStyle name="40 % - Markeringsfarve3 2 5" xfId="927"/>
    <cellStyle name="40 % - Markeringsfarve3 3" xfId="80"/>
    <cellStyle name="40 % - Markeringsfarve3 3 2" xfId="132"/>
    <cellStyle name="40 % - Markeringsfarve3 3 2 2" xfId="537"/>
    <cellStyle name="40 % - Markeringsfarve3 3 3" xfId="536"/>
    <cellStyle name="40 % - Markeringsfarve3 4" xfId="95"/>
    <cellStyle name="40 % - Markeringsfarve3 4 2" xfId="538"/>
    <cellStyle name="40 % - Markeringsfarve3 5" xfId="147"/>
    <cellStyle name="40 % - Markeringsfarve3 5 2" xfId="539"/>
    <cellStyle name="40 % - Markeringsfarve4 2" xfId="61"/>
    <cellStyle name="40 % - Markeringsfarve4 2 2" xfId="113"/>
    <cellStyle name="40 % - Markeringsfarve4 2 2 2" xfId="541"/>
    <cellStyle name="40 % - Markeringsfarve4 2 3" xfId="165"/>
    <cellStyle name="40 % - Markeringsfarve4 2 3 2" xfId="542"/>
    <cellStyle name="40 % - Markeringsfarve4 2 4" xfId="540"/>
    <cellStyle name="40 % - Markeringsfarve4 2 5" xfId="899"/>
    <cellStyle name="40 % - Markeringsfarve4 3" xfId="82"/>
    <cellStyle name="40 % - Markeringsfarve4 3 2" xfId="134"/>
    <cellStyle name="40 % - Markeringsfarve4 3 2 2" xfId="544"/>
    <cellStyle name="40 % - Markeringsfarve4 3 3" xfId="543"/>
    <cellStyle name="40 % - Markeringsfarve4 4" xfId="96"/>
    <cellStyle name="40 % - Markeringsfarve4 4 2" xfId="545"/>
    <cellStyle name="40 % - Markeringsfarve4 5" xfId="148"/>
    <cellStyle name="40 % - Markeringsfarve4 5 2" xfId="546"/>
    <cellStyle name="40 % - Markeringsfarve5 2" xfId="62"/>
    <cellStyle name="40 % - Markeringsfarve5 2 2" xfId="114"/>
    <cellStyle name="40 % - Markeringsfarve5 2 2 2" xfId="548"/>
    <cellStyle name="40 % - Markeringsfarve5 2 3" xfId="166"/>
    <cellStyle name="40 % - Markeringsfarve5 2 3 2" xfId="549"/>
    <cellStyle name="40 % - Markeringsfarve5 2 4" xfId="547"/>
    <cellStyle name="40 % - Markeringsfarve5 2 5" xfId="932"/>
    <cellStyle name="40 % - Markeringsfarve5 3" xfId="84"/>
    <cellStyle name="40 % - Markeringsfarve5 3 2" xfId="136"/>
    <cellStyle name="40 % - Markeringsfarve5 3 2 2" xfId="551"/>
    <cellStyle name="40 % - Markeringsfarve5 3 3" xfId="550"/>
    <cellStyle name="40 % - Markeringsfarve5 4" xfId="97"/>
    <cellStyle name="40 % - Markeringsfarve5 4 2" xfId="552"/>
    <cellStyle name="40 % - Markeringsfarve5 5" xfId="149"/>
    <cellStyle name="40 % - Markeringsfarve5 5 2" xfId="553"/>
    <cellStyle name="40 % - Markeringsfarve6 2" xfId="63"/>
    <cellStyle name="40 % - Markeringsfarve6 2 2" xfId="115"/>
    <cellStyle name="40 % - Markeringsfarve6 2 2 2" xfId="555"/>
    <cellStyle name="40 % - Markeringsfarve6 2 3" xfId="167"/>
    <cellStyle name="40 % - Markeringsfarve6 2 3 2" xfId="556"/>
    <cellStyle name="40 % - Markeringsfarve6 2 4" xfId="554"/>
    <cellStyle name="40 % - Markeringsfarve6 2 5" xfId="911"/>
    <cellStyle name="40 % - Markeringsfarve6 3" xfId="86"/>
    <cellStyle name="40 % - Markeringsfarve6 3 2" xfId="138"/>
    <cellStyle name="40 % - Markeringsfarve6 3 2 2" xfId="558"/>
    <cellStyle name="40 % - Markeringsfarve6 3 3" xfId="557"/>
    <cellStyle name="40 % - Markeringsfarve6 4" xfId="98"/>
    <cellStyle name="40 % - Markeringsfarve6 4 2" xfId="559"/>
    <cellStyle name="40 % - Markeringsfarve6 5" xfId="150"/>
    <cellStyle name="40 % - Markeringsfarve6 5 2" xfId="560"/>
    <cellStyle name="60 % - Farve1" xfId="19" builtinId="32" customBuiltin="1"/>
    <cellStyle name="60 % - Farve2" xfId="23" builtinId="36" customBuiltin="1"/>
    <cellStyle name="60 % - Farve3" xfId="27" builtinId="40" customBuiltin="1"/>
    <cellStyle name="60 % - Farve4" xfId="31" builtinId="44" customBuiltin="1"/>
    <cellStyle name="60 % - Farve5" xfId="35" builtinId="48" customBuiltin="1"/>
    <cellStyle name="60 % - Farve6" xfId="39" builtinId="52" customBuiltin="1"/>
    <cellStyle name="Advarselstekst" xfId="13" builtinId="11" customBuiltin="1"/>
    <cellStyle name="Bemærk! 2" xfId="41"/>
    <cellStyle name="Bemærk! 2 2" xfId="64"/>
    <cellStyle name="Bemærk! 2 2 2" xfId="116"/>
    <cellStyle name="Bemærk! 2 2 2 2" xfId="564"/>
    <cellStyle name="Bemærk! 2 2 3" xfId="168"/>
    <cellStyle name="Bemærk! 2 2 3 2" xfId="565"/>
    <cellStyle name="Bemærk! 2 2 4" xfId="563"/>
    <cellStyle name="Bemærk! 2 2 5" xfId="916"/>
    <cellStyle name="Bemærk! 2 3" xfId="99"/>
    <cellStyle name="Bemærk! 2 3 2" xfId="566"/>
    <cellStyle name="Bemærk! 2 4" xfId="151"/>
    <cellStyle name="Bemærk! 2 4 2" xfId="567"/>
    <cellStyle name="Bemærk! 2 5" xfId="562"/>
    <cellStyle name="Bemærk! 2 6" xfId="917"/>
    <cellStyle name="Bemærk! 3" xfId="74"/>
    <cellStyle name="Bemærk! 3 2" xfId="126"/>
    <cellStyle name="Bemærk! 3 2 2" xfId="569"/>
    <cellStyle name="Bemærk! 3 3" xfId="568"/>
    <cellStyle name="Bemærk! 4" xfId="561"/>
    <cellStyle name="Beregning" xfId="10" builtinId="22" customBuiltin="1"/>
    <cellStyle name="Farve1" xfId="16" builtinId="29" customBuiltin="1"/>
    <cellStyle name="Farve2" xfId="20" builtinId="33" customBuiltin="1"/>
    <cellStyle name="Farve3" xfId="24" builtinId="37" customBuiltin="1"/>
    <cellStyle name="Farve4" xfId="28" builtinId="41" customBuiltin="1"/>
    <cellStyle name="Farve5" xfId="32" builtinId="45" customBuiltin="1"/>
    <cellStyle name="Farve6" xfId="36" builtinId="49" customBuiltin="1"/>
    <cellStyle name="Forklarende tekst" xfId="14" builtinId="53" customBuiltin="1"/>
    <cellStyle name="God" xfId="5" builtinId="26" customBuiltin="1"/>
    <cellStyle name="Input" xfId="8" builtinId="20" customBuiltin="1"/>
    <cellStyle name="Komma 2" xfId="247"/>
    <cellStyle name="Komma 2 2" xfId="319"/>
    <cellStyle name="Komma 2 2 2" xfId="463"/>
    <cellStyle name="Komma 2 2 2 2" xfId="898"/>
    <cellStyle name="Komma 2 2 3" xfId="754"/>
    <cellStyle name="Komma 2 3" xfId="391"/>
    <cellStyle name="Komma 2 3 2" xfId="826"/>
    <cellStyle name="Komma 2 4" xfId="682"/>
    <cellStyle name="Komma 3" xfId="283"/>
    <cellStyle name="Komma 3 2" xfId="427"/>
    <cellStyle name="Komma 3 2 2" xfId="862"/>
    <cellStyle name="Komma 3 3" xfId="718"/>
    <cellStyle name="Komma 4" xfId="355"/>
    <cellStyle name="Komma 4 2" xfId="790"/>
    <cellStyle name="Komma 5" xfId="211"/>
    <cellStyle name="Komma 5 2" xfId="646"/>
    <cellStyle name="Kontrollér celle" xfId="12" builtinId="23" customBuiltin="1"/>
    <cellStyle name="Neutral" xfId="7" builtinId="28" customBuiltin="1"/>
    <cellStyle name="Normal" xfId="0" builtinId="0"/>
    <cellStyle name="Normal 10" xfId="174"/>
    <cellStyle name="Normal 10 2" xfId="570"/>
    <cellStyle name="Normal 11" xfId="464"/>
    <cellStyle name="Normal 12" xfId="609"/>
    <cellStyle name="Normal 13" xfId="40"/>
    <cellStyle name="Normal 2" xfId="42"/>
    <cellStyle name="Normal 2 2" xfId="43"/>
    <cellStyle name="Normal 2 3" xfId="44"/>
    <cellStyle name="Normal 2 3 2" xfId="65"/>
    <cellStyle name="Normal 2 3 2 2" xfId="117"/>
    <cellStyle name="Normal 2 3 2 2 2" xfId="573"/>
    <cellStyle name="Normal 2 3 2 3" xfId="169"/>
    <cellStyle name="Normal 2 3 2 3 2" xfId="574"/>
    <cellStyle name="Normal 2 3 2 4" xfId="572"/>
    <cellStyle name="Normal 2 3 2 5" xfId="935"/>
    <cellStyle name="Normal 2 3 3" xfId="72"/>
    <cellStyle name="Normal 2 3 3 2" xfId="124"/>
    <cellStyle name="Normal 2 3 3 2 2" xfId="576"/>
    <cellStyle name="Normal 2 3 3 3" xfId="575"/>
    <cellStyle name="Normal 2 3 4" xfId="100"/>
    <cellStyle name="Normal 2 3 4 2" xfId="577"/>
    <cellStyle name="Normal 2 3 5" xfId="152"/>
    <cellStyle name="Normal 2 3 5 2" xfId="578"/>
    <cellStyle name="Normal 2 3 6" xfId="571"/>
    <cellStyle name="Normal 2 3 7" xfId="900"/>
    <cellStyle name="Normal 2 4" xfId="45"/>
    <cellStyle name="Normal 2 5" xfId="50"/>
    <cellStyle name="Normal 2 6" xfId="579"/>
    <cellStyle name="Normal 3" xfId="46"/>
    <cellStyle name="Normal 3 10" xfId="320"/>
    <cellStyle name="Normal 3 10 2" xfId="755"/>
    <cellStyle name="Normal 3 11" xfId="176"/>
    <cellStyle name="Normal 3 11 2" xfId="930"/>
    <cellStyle name="Normal 3 12" xfId="580"/>
    <cellStyle name="Normal 3 13" xfId="611"/>
    <cellStyle name="Normal 3 2" xfId="66"/>
    <cellStyle name="Normal 3 2 10" xfId="613"/>
    <cellStyle name="Normal 3 2 2" xfId="118"/>
    <cellStyle name="Normal 3 2 2 2" xfId="199"/>
    <cellStyle name="Normal 3 2 2 2 2" xfId="235"/>
    <cellStyle name="Normal 3 2 2 2 2 2" xfId="307"/>
    <cellStyle name="Normal 3 2 2 2 2 2 2" xfId="451"/>
    <cellStyle name="Normal 3 2 2 2 2 2 2 2" xfId="886"/>
    <cellStyle name="Normal 3 2 2 2 2 2 3" xfId="742"/>
    <cellStyle name="Normal 3 2 2 2 2 3" xfId="379"/>
    <cellStyle name="Normal 3 2 2 2 2 3 2" xfId="814"/>
    <cellStyle name="Normal 3 2 2 2 2 4" xfId="670"/>
    <cellStyle name="Normal 3 2 2 2 3" xfId="271"/>
    <cellStyle name="Normal 3 2 2 2 3 2" xfId="415"/>
    <cellStyle name="Normal 3 2 2 2 3 2 2" xfId="850"/>
    <cellStyle name="Normal 3 2 2 2 3 3" xfId="706"/>
    <cellStyle name="Normal 3 2 2 2 4" xfId="343"/>
    <cellStyle name="Normal 3 2 2 2 4 2" xfId="778"/>
    <cellStyle name="Normal 3 2 2 2 5" xfId="634"/>
    <cellStyle name="Normal 3 2 2 3" xfId="221"/>
    <cellStyle name="Normal 3 2 2 3 2" xfId="293"/>
    <cellStyle name="Normal 3 2 2 3 2 2" xfId="437"/>
    <cellStyle name="Normal 3 2 2 3 2 2 2" xfId="872"/>
    <cellStyle name="Normal 3 2 2 3 2 3" xfId="728"/>
    <cellStyle name="Normal 3 2 2 3 3" xfId="365"/>
    <cellStyle name="Normal 3 2 2 3 3 2" xfId="800"/>
    <cellStyle name="Normal 3 2 2 3 4" xfId="656"/>
    <cellStyle name="Normal 3 2 2 4" xfId="257"/>
    <cellStyle name="Normal 3 2 2 4 2" xfId="401"/>
    <cellStyle name="Normal 3 2 2 4 2 2" xfId="836"/>
    <cellStyle name="Normal 3 2 2 4 3" xfId="692"/>
    <cellStyle name="Normal 3 2 2 5" xfId="329"/>
    <cellStyle name="Normal 3 2 2 5 2" xfId="764"/>
    <cellStyle name="Normal 3 2 2 6" xfId="185"/>
    <cellStyle name="Normal 3 2 2 7" xfId="582"/>
    <cellStyle name="Normal 3 2 2 8" xfId="620"/>
    <cellStyle name="Normal 3 2 3" xfId="170"/>
    <cellStyle name="Normal 3 2 3 2" xfId="228"/>
    <cellStyle name="Normal 3 2 3 2 2" xfId="300"/>
    <cellStyle name="Normal 3 2 3 2 2 2" xfId="444"/>
    <cellStyle name="Normal 3 2 3 2 2 2 2" xfId="879"/>
    <cellStyle name="Normal 3 2 3 2 2 3" xfId="735"/>
    <cellStyle name="Normal 3 2 3 2 3" xfId="372"/>
    <cellStyle name="Normal 3 2 3 2 3 2" xfId="807"/>
    <cellStyle name="Normal 3 2 3 2 4" xfId="663"/>
    <cellStyle name="Normal 3 2 3 3" xfId="264"/>
    <cellStyle name="Normal 3 2 3 3 2" xfId="408"/>
    <cellStyle name="Normal 3 2 3 3 2 2" xfId="843"/>
    <cellStyle name="Normal 3 2 3 3 3" xfId="699"/>
    <cellStyle name="Normal 3 2 3 4" xfId="336"/>
    <cellStyle name="Normal 3 2 3 4 2" xfId="771"/>
    <cellStyle name="Normal 3 2 3 5" xfId="192"/>
    <cellStyle name="Normal 3 2 3 6" xfId="583"/>
    <cellStyle name="Normal 3 2 3 7" xfId="627"/>
    <cellStyle name="Normal 3 2 4" xfId="206"/>
    <cellStyle name="Normal 3 2 4 2" xfId="242"/>
    <cellStyle name="Normal 3 2 4 2 2" xfId="314"/>
    <cellStyle name="Normal 3 2 4 2 2 2" xfId="458"/>
    <cellStyle name="Normal 3 2 4 2 2 2 2" xfId="893"/>
    <cellStyle name="Normal 3 2 4 2 2 3" xfId="749"/>
    <cellStyle name="Normal 3 2 4 2 3" xfId="386"/>
    <cellStyle name="Normal 3 2 4 2 3 2" xfId="821"/>
    <cellStyle name="Normal 3 2 4 2 4" xfId="677"/>
    <cellStyle name="Normal 3 2 4 3" xfId="278"/>
    <cellStyle name="Normal 3 2 4 3 2" xfId="422"/>
    <cellStyle name="Normal 3 2 4 3 2 2" xfId="857"/>
    <cellStyle name="Normal 3 2 4 3 3" xfId="713"/>
    <cellStyle name="Normal 3 2 4 4" xfId="350"/>
    <cellStyle name="Normal 3 2 4 4 2" xfId="785"/>
    <cellStyle name="Normal 3 2 4 5" xfId="641"/>
    <cellStyle name="Normal 3 2 5" xfId="214"/>
    <cellStyle name="Normal 3 2 5 2" xfId="286"/>
    <cellStyle name="Normal 3 2 5 2 2" xfId="430"/>
    <cellStyle name="Normal 3 2 5 2 2 2" xfId="865"/>
    <cellStyle name="Normal 3 2 5 2 3" xfId="721"/>
    <cellStyle name="Normal 3 2 5 3" xfId="358"/>
    <cellStyle name="Normal 3 2 5 3 2" xfId="793"/>
    <cellStyle name="Normal 3 2 5 4" xfId="649"/>
    <cellStyle name="Normal 3 2 6" xfId="250"/>
    <cellStyle name="Normal 3 2 6 2" xfId="394"/>
    <cellStyle name="Normal 3 2 6 2 2" xfId="829"/>
    <cellStyle name="Normal 3 2 6 3" xfId="685"/>
    <cellStyle name="Normal 3 2 7" xfId="322"/>
    <cellStyle name="Normal 3 2 7 2" xfId="757"/>
    <cellStyle name="Normal 3 2 8" xfId="178"/>
    <cellStyle name="Normal 3 2 8 2" xfId="908"/>
    <cellStyle name="Normal 3 2 9" xfId="581"/>
    <cellStyle name="Normal 3 3" xfId="73"/>
    <cellStyle name="Normal 3 3 10" xfId="614"/>
    <cellStyle name="Normal 3 3 2" xfId="125"/>
    <cellStyle name="Normal 3 3 2 2" xfId="200"/>
    <cellStyle name="Normal 3 3 2 2 2" xfId="236"/>
    <cellStyle name="Normal 3 3 2 2 2 2" xfId="308"/>
    <cellStyle name="Normal 3 3 2 2 2 2 2" xfId="452"/>
    <cellStyle name="Normal 3 3 2 2 2 2 2 2" xfId="887"/>
    <cellStyle name="Normal 3 3 2 2 2 2 3" xfId="743"/>
    <cellStyle name="Normal 3 3 2 2 2 3" xfId="380"/>
    <cellStyle name="Normal 3 3 2 2 2 3 2" xfId="815"/>
    <cellStyle name="Normal 3 3 2 2 2 4" xfId="671"/>
    <cellStyle name="Normal 3 3 2 2 3" xfId="272"/>
    <cellStyle name="Normal 3 3 2 2 3 2" xfId="416"/>
    <cellStyle name="Normal 3 3 2 2 3 2 2" xfId="851"/>
    <cellStyle name="Normal 3 3 2 2 3 3" xfId="707"/>
    <cellStyle name="Normal 3 3 2 2 4" xfId="344"/>
    <cellStyle name="Normal 3 3 2 2 4 2" xfId="779"/>
    <cellStyle name="Normal 3 3 2 2 5" xfId="635"/>
    <cellStyle name="Normal 3 3 2 3" xfId="222"/>
    <cellStyle name="Normal 3 3 2 3 2" xfId="294"/>
    <cellStyle name="Normal 3 3 2 3 2 2" xfId="438"/>
    <cellStyle name="Normal 3 3 2 3 2 2 2" xfId="873"/>
    <cellStyle name="Normal 3 3 2 3 2 3" xfId="729"/>
    <cellStyle name="Normal 3 3 2 3 3" xfId="366"/>
    <cellStyle name="Normal 3 3 2 3 3 2" xfId="801"/>
    <cellStyle name="Normal 3 3 2 3 4" xfId="657"/>
    <cellStyle name="Normal 3 3 2 4" xfId="258"/>
    <cellStyle name="Normal 3 3 2 4 2" xfId="402"/>
    <cellStyle name="Normal 3 3 2 4 2 2" xfId="837"/>
    <cellStyle name="Normal 3 3 2 4 3" xfId="693"/>
    <cellStyle name="Normal 3 3 2 5" xfId="330"/>
    <cellStyle name="Normal 3 3 2 5 2" xfId="765"/>
    <cellStyle name="Normal 3 3 2 6" xfId="186"/>
    <cellStyle name="Normal 3 3 2 7" xfId="585"/>
    <cellStyle name="Normal 3 3 2 8" xfId="621"/>
    <cellStyle name="Normal 3 3 3" xfId="193"/>
    <cellStyle name="Normal 3 3 3 2" xfId="229"/>
    <cellStyle name="Normal 3 3 3 2 2" xfId="301"/>
    <cellStyle name="Normal 3 3 3 2 2 2" xfId="445"/>
    <cellStyle name="Normal 3 3 3 2 2 2 2" xfId="880"/>
    <cellStyle name="Normal 3 3 3 2 2 3" xfId="736"/>
    <cellStyle name="Normal 3 3 3 2 3" xfId="373"/>
    <cellStyle name="Normal 3 3 3 2 3 2" xfId="808"/>
    <cellStyle name="Normal 3 3 3 2 4" xfId="664"/>
    <cellStyle name="Normal 3 3 3 3" xfId="265"/>
    <cellStyle name="Normal 3 3 3 3 2" xfId="409"/>
    <cellStyle name="Normal 3 3 3 3 2 2" xfId="844"/>
    <cellStyle name="Normal 3 3 3 3 3" xfId="700"/>
    <cellStyle name="Normal 3 3 3 4" xfId="337"/>
    <cellStyle name="Normal 3 3 3 4 2" xfId="772"/>
    <cellStyle name="Normal 3 3 3 5" xfId="628"/>
    <cellStyle name="Normal 3 3 4" xfId="207"/>
    <cellStyle name="Normal 3 3 4 2" xfId="243"/>
    <cellStyle name="Normal 3 3 4 2 2" xfId="315"/>
    <cellStyle name="Normal 3 3 4 2 2 2" xfId="459"/>
    <cellStyle name="Normal 3 3 4 2 2 2 2" xfId="894"/>
    <cellStyle name="Normal 3 3 4 2 2 3" xfId="750"/>
    <cellStyle name="Normal 3 3 4 2 3" xfId="387"/>
    <cellStyle name="Normal 3 3 4 2 3 2" xfId="822"/>
    <cellStyle name="Normal 3 3 4 2 4" xfId="678"/>
    <cellStyle name="Normal 3 3 4 3" xfId="279"/>
    <cellStyle name="Normal 3 3 4 3 2" xfId="423"/>
    <cellStyle name="Normal 3 3 4 3 2 2" xfId="858"/>
    <cellStyle name="Normal 3 3 4 3 3" xfId="714"/>
    <cellStyle name="Normal 3 3 4 4" xfId="351"/>
    <cellStyle name="Normal 3 3 4 4 2" xfId="786"/>
    <cellStyle name="Normal 3 3 4 5" xfId="642"/>
    <cellStyle name="Normal 3 3 5" xfId="215"/>
    <cellStyle name="Normal 3 3 5 2" xfId="287"/>
    <cellStyle name="Normal 3 3 5 2 2" xfId="431"/>
    <cellStyle name="Normal 3 3 5 2 2 2" xfId="866"/>
    <cellStyle name="Normal 3 3 5 2 3" xfId="722"/>
    <cellStyle name="Normal 3 3 5 3" xfId="359"/>
    <cellStyle name="Normal 3 3 5 3 2" xfId="794"/>
    <cellStyle name="Normal 3 3 5 4" xfId="650"/>
    <cellStyle name="Normal 3 3 6" xfId="251"/>
    <cellStyle name="Normal 3 3 6 2" xfId="395"/>
    <cellStyle name="Normal 3 3 6 2 2" xfId="830"/>
    <cellStyle name="Normal 3 3 6 3" xfId="686"/>
    <cellStyle name="Normal 3 3 7" xfId="323"/>
    <cellStyle name="Normal 3 3 7 2" xfId="758"/>
    <cellStyle name="Normal 3 3 8" xfId="179"/>
    <cellStyle name="Normal 3 3 9" xfId="584"/>
    <cellStyle name="Normal 3 4" xfId="101"/>
    <cellStyle name="Normal 3 4 10" xfId="616"/>
    <cellStyle name="Normal 3 4 2" xfId="188"/>
    <cellStyle name="Normal 3 4 2 2" xfId="202"/>
    <cellStyle name="Normal 3 4 2 2 2" xfId="238"/>
    <cellStyle name="Normal 3 4 2 2 2 2" xfId="310"/>
    <cellStyle name="Normal 3 4 2 2 2 2 2" xfId="454"/>
    <cellStyle name="Normal 3 4 2 2 2 2 2 2" xfId="889"/>
    <cellStyle name="Normal 3 4 2 2 2 2 3" xfId="745"/>
    <cellStyle name="Normal 3 4 2 2 2 3" xfId="382"/>
    <cellStyle name="Normal 3 4 2 2 2 3 2" xfId="817"/>
    <cellStyle name="Normal 3 4 2 2 2 4" xfId="673"/>
    <cellStyle name="Normal 3 4 2 2 3" xfId="274"/>
    <cellStyle name="Normal 3 4 2 2 3 2" xfId="418"/>
    <cellStyle name="Normal 3 4 2 2 3 2 2" xfId="853"/>
    <cellStyle name="Normal 3 4 2 2 3 3" xfId="709"/>
    <cellStyle name="Normal 3 4 2 2 4" xfId="346"/>
    <cellStyle name="Normal 3 4 2 2 4 2" xfId="781"/>
    <cellStyle name="Normal 3 4 2 2 5" xfId="637"/>
    <cellStyle name="Normal 3 4 2 3" xfId="224"/>
    <cellStyle name="Normal 3 4 2 3 2" xfId="296"/>
    <cellStyle name="Normal 3 4 2 3 2 2" xfId="440"/>
    <cellStyle name="Normal 3 4 2 3 2 2 2" xfId="875"/>
    <cellStyle name="Normal 3 4 2 3 2 3" xfId="731"/>
    <cellStyle name="Normal 3 4 2 3 3" xfId="368"/>
    <cellStyle name="Normal 3 4 2 3 3 2" xfId="803"/>
    <cellStyle name="Normal 3 4 2 3 4" xfId="659"/>
    <cellStyle name="Normal 3 4 2 4" xfId="260"/>
    <cellStyle name="Normal 3 4 2 4 2" xfId="404"/>
    <cellStyle name="Normal 3 4 2 4 2 2" xfId="839"/>
    <cellStyle name="Normal 3 4 2 4 3" xfId="695"/>
    <cellStyle name="Normal 3 4 2 5" xfId="332"/>
    <cellStyle name="Normal 3 4 2 5 2" xfId="767"/>
    <cellStyle name="Normal 3 4 2 6" xfId="623"/>
    <cellStyle name="Normal 3 4 3" xfId="195"/>
    <cellStyle name="Normal 3 4 3 2" xfId="231"/>
    <cellStyle name="Normal 3 4 3 2 2" xfId="303"/>
    <cellStyle name="Normal 3 4 3 2 2 2" xfId="447"/>
    <cellStyle name="Normal 3 4 3 2 2 2 2" xfId="882"/>
    <cellStyle name="Normal 3 4 3 2 2 3" xfId="738"/>
    <cellStyle name="Normal 3 4 3 2 3" xfId="375"/>
    <cellStyle name="Normal 3 4 3 2 3 2" xfId="810"/>
    <cellStyle name="Normal 3 4 3 2 4" xfId="666"/>
    <cellStyle name="Normal 3 4 3 3" xfId="267"/>
    <cellStyle name="Normal 3 4 3 3 2" xfId="411"/>
    <cellStyle name="Normal 3 4 3 3 2 2" xfId="846"/>
    <cellStyle name="Normal 3 4 3 3 3" xfId="702"/>
    <cellStyle name="Normal 3 4 3 4" xfId="339"/>
    <cellStyle name="Normal 3 4 3 4 2" xfId="774"/>
    <cellStyle name="Normal 3 4 3 5" xfId="630"/>
    <cellStyle name="Normal 3 4 4" xfId="209"/>
    <cellStyle name="Normal 3 4 4 2" xfId="245"/>
    <cellStyle name="Normal 3 4 4 2 2" xfId="317"/>
    <cellStyle name="Normal 3 4 4 2 2 2" xfId="461"/>
    <cellStyle name="Normal 3 4 4 2 2 2 2" xfId="896"/>
    <cellStyle name="Normal 3 4 4 2 2 3" xfId="752"/>
    <cellStyle name="Normal 3 4 4 2 3" xfId="389"/>
    <cellStyle name="Normal 3 4 4 2 3 2" xfId="824"/>
    <cellStyle name="Normal 3 4 4 2 4" xfId="680"/>
    <cellStyle name="Normal 3 4 4 3" xfId="281"/>
    <cellStyle name="Normal 3 4 4 3 2" xfId="425"/>
    <cellStyle name="Normal 3 4 4 3 2 2" xfId="860"/>
    <cellStyle name="Normal 3 4 4 3 3" xfId="716"/>
    <cellStyle name="Normal 3 4 4 4" xfId="353"/>
    <cellStyle name="Normal 3 4 4 4 2" xfId="788"/>
    <cellStyle name="Normal 3 4 4 5" xfId="644"/>
    <cellStyle name="Normal 3 4 5" xfId="217"/>
    <cellStyle name="Normal 3 4 5 2" xfId="289"/>
    <cellStyle name="Normal 3 4 5 2 2" xfId="433"/>
    <cellStyle name="Normal 3 4 5 2 2 2" xfId="868"/>
    <cellStyle name="Normal 3 4 5 2 3" xfId="724"/>
    <cellStyle name="Normal 3 4 5 3" xfId="361"/>
    <cellStyle name="Normal 3 4 5 3 2" xfId="796"/>
    <cellStyle name="Normal 3 4 5 4" xfId="652"/>
    <cellStyle name="Normal 3 4 6" xfId="253"/>
    <cellStyle name="Normal 3 4 6 2" xfId="397"/>
    <cellStyle name="Normal 3 4 6 2 2" xfId="832"/>
    <cellStyle name="Normal 3 4 6 3" xfId="688"/>
    <cellStyle name="Normal 3 4 7" xfId="325"/>
    <cellStyle name="Normal 3 4 7 2" xfId="760"/>
    <cellStyle name="Normal 3 4 8" xfId="181"/>
    <cellStyle name="Normal 3 4 9" xfId="586"/>
    <cellStyle name="Normal 3 5" xfId="153"/>
    <cellStyle name="Normal 3 5 2" xfId="197"/>
    <cellStyle name="Normal 3 5 2 2" xfId="233"/>
    <cellStyle name="Normal 3 5 2 2 2" xfId="305"/>
    <cellStyle name="Normal 3 5 2 2 2 2" xfId="449"/>
    <cellStyle name="Normal 3 5 2 2 2 2 2" xfId="884"/>
    <cellStyle name="Normal 3 5 2 2 2 3" xfId="740"/>
    <cellStyle name="Normal 3 5 2 2 3" xfId="377"/>
    <cellStyle name="Normal 3 5 2 2 3 2" xfId="812"/>
    <cellStyle name="Normal 3 5 2 2 4" xfId="668"/>
    <cellStyle name="Normal 3 5 2 3" xfId="269"/>
    <cellStyle name="Normal 3 5 2 3 2" xfId="413"/>
    <cellStyle name="Normal 3 5 2 3 2 2" xfId="848"/>
    <cellStyle name="Normal 3 5 2 3 3" xfId="704"/>
    <cellStyle name="Normal 3 5 2 4" xfId="341"/>
    <cellStyle name="Normal 3 5 2 4 2" xfId="776"/>
    <cellStyle name="Normal 3 5 2 5" xfId="632"/>
    <cellStyle name="Normal 3 5 3" xfId="219"/>
    <cellStyle name="Normal 3 5 3 2" xfId="291"/>
    <cellStyle name="Normal 3 5 3 2 2" xfId="435"/>
    <cellStyle name="Normal 3 5 3 2 2 2" xfId="870"/>
    <cellStyle name="Normal 3 5 3 2 3" xfId="726"/>
    <cellStyle name="Normal 3 5 3 3" xfId="363"/>
    <cellStyle name="Normal 3 5 3 3 2" xfId="798"/>
    <cellStyle name="Normal 3 5 3 4" xfId="654"/>
    <cellStyle name="Normal 3 5 4" xfId="255"/>
    <cellStyle name="Normal 3 5 4 2" xfId="399"/>
    <cellStyle name="Normal 3 5 4 2 2" xfId="834"/>
    <cellStyle name="Normal 3 5 4 3" xfId="690"/>
    <cellStyle name="Normal 3 5 5" xfId="327"/>
    <cellStyle name="Normal 3 5 5 2" xfId="762"/>
    <cellStyle name="Normal 3 5 6" xfId="183"/>
    <cellStyle name="Normal 3 5 7" xfId="587"/>
    <cellStyle name="Normal 3 5 8" xfId="618"/>
    <cellStyle name="Normal 3 6" xfId="190"/>
    <cellStyle name="Normal 3 6 2" xfId="226"/>
    <cellStyle name="Normal 3 6 2 2" xfId="298"/>
    <cellStyle name="Normal 3 6 2 2 2" xfId="442"/>
    <cellStyle name="Normal 3 6 2 2 2 2" xfId="877"/>
    <cellStyle name="Normal 3 6 2 2 3" xfId="733"/>
    <cellStyle name="Normal 3 6 2 3" xfId="370"/>
    <cellStyle name="Normal 3 6 2 3 2" xfId="805"/>
    <cellStyle name="Normal 3 6 2 4" xfId="661"/>
    <cellStyle name="Normal 3 6 3" xfId="262"/>
    <cellStyle name="Normal 3 6 3 2" xfId="406"/>
    <cellStyle name="Normal 3 6 3 2 2" xfId="841"/>
    <cellStyle name="Normal 3 6 3 3" xfId="697"/>
    <cellStyle name="Normal 3 6 4" xfId="334"/>
    <cellStyle name="Normal 3 6 4 2" xfId="769"/>
    <cellStyle name="Normal 3 6 5" xfId="625"/>
    <cellStyle name="Normal 3 7" xfId="204"/>
    <cellStyle name="Normal 3 7 2" xfId="240"/>
    <cellStyle name="Normal 3 7 2 2" xfId="312"/>
    <cellStyle name="Normal 3 7 2 2 2" xfId="456"/>
    <cellStyle name="Normal 3 7 2 2 2 2" xfId="891"/>
    <cellStyle name="Normal 3 7 2 2 3" xfId="747"/>
    <cellStyle name="Normal 3 7 2 3" xfId="384"/>
    <cellStyle name="Normal 3 7 2 3 2" xfId="819"/>
    <cellStyle name="Normal 3 7 2 4" xfId="675"/>
    <cellStyle name="Normal 3 7 3" xfId="276"/>
    <cellStyle name="Normal 3 7 3 2" xfId="420"/>
    <cellStyle name="Normal 3 7 3 2 2" xfId="855"/>
    <cellStyle name="Normal 3 7 3 3" xfId="711"/>
    <cellStyle name="Normal 3 7 4" xfId="348"/>
    <cellStyle name="Normal 3 7 4 2" xfId="783"/>
    <cellStyle name="Normal 3 7 5" xfId="639"/>
    <cellStyle name="Normal 3 8" xfId="212"/>
    <cellStyle name="Normal 3 8 2" xfId="284"/>
    <cellStyle name="Normal 3 8 2 2" xfId="428"/>
    <cellStyle name="Normal 3 8 2 2 2" xfId="863"/>
    <cellStyle name="Normal 3 8 2 3" xfId="719"/>
    <cellStyle name="Normal 3 8 3" xfId="356"/>
    <cellStyle name="Normal 3 8 3 2" xfId="791"/>
    <cellStyle name="Normal 3 8 4" xfId="647"/>
    <cellStyle name="Normal 3 9" xfId="248"/>
    <cellStyle name="Normal 3 9 2" xfId="392"/>
    <cellStyle name="Normal 3 9 2 2" xfId="827"/>
    <cellStyle name="Normal 3 9 3" xfId="683"/>
    <cellStyle name="Normal 4" xfId="47"/>
    <cellStyle name="Normal 4 10" xfId="177"/>
    <cellStyle name="Normal 4 10 2" xfId="928"/>
    <cellStyle name="Normal 4 11" xfId="612"/>
    <cellStyle name="Normal 4 2" xfId="180"/>
    <cellStyle name="Normal 4 2 2" xfId="187"/>
    <cellStyle name="Normal 4 2 2 2" xfId="201"/>
    <cellStyle name="Normal 4 2 2 2 2" xfId="237"/>
    <cellStyle name="Normal 4 2 2 2 2 2" xfId="309"/>
    <cellStyle name="Normal 4 2 2 2 2 2 2" xfId="453"/>
    <cellStyle name="Normal 4 2 2 2 2 2 2 2" xfId="888"/>
    <cellStyle name="Normal 4 2 2 2 2 2 3" xfId="744"/>
    <cellStyle name="Normal 4 2 2 2 2 3" xfId="381"/>
    <cellStyle name="Normal 4 2 2 2 2 3 2" xfId="816"/>
    <cellStyle name="Normal 4 2 2 2 2 4" xfId="672"/>
    <cellStyle name="Normal 4 2 2 2 3" xfId="273"/>
    <cellStyle name="Normal 4 2 2 2 3 2" xfId="417"/>
    <cellStyle name="Normal 4 2 2 2 3 2 2" xfId="852"/>
    <cellStyle name="Normal 4 2 2 2 3 3" xfId="708"/>
    <cellStyle name="Normal 4 2 2 2 4" xfId="345"/>
    <cellStyle name="Normal 4 2 2 2 4 2" xfId="780"/>
    <cellStyle name="Normal 4 2 2 2 5" xfId="636"/>
    <cellStyle name="Normal 4 2 2 3" xfId="223"/>
    <cellStyle name="Normal 4 2 2 3 2" xfId="295"/>
    <cellStyle name="Normal 4 2 2 3 2 2" xfId="439"/>
    <cellStyle name="Normal 4 2 2 3 2 2 2" xfId="874"/>
    <cellStyle name="Normal 4 2 2 3 2 3" xfId="730"/>
    <cellStyle name="Normal 4 2 2 3 3" xfId="367"/>
    <cellStyle name="Normal 4 2 2 3 3 2" xfId="802"/>
    <cellStyle name="Normal 4 2 2 3 4" xfId="658"/>
    <cellStyle name="Normal 4 2 2 4" xfId="259"/>
    <cellStyle name="Normal 4 2 2 4 2" xfId="403"/>
    <cellStyle name="Normal 4 2 2 4 2 2" xfId="838"/>
    <cellStyle name="Normal 4 2 2 4 3" xfId="694"/>
    <cellStyle name="Normal 4 2 2 5" xfId="331"/>
    <cellStyle name="Normal 4 2 2 5 2" xfId="766"/>
    <cellStyle name="Normal 4 2 2 6" xfId="622"/>
    <cellStyle name="Normal 4 2 3" xfId="194"/>
    <cellStyle name="Normal 4 2 3 2" xfId="230"/>
    <cellStyle name="Normal 4 2 3 2 2" xfId="302"/>
    <cellStyle name="Normal 4 2 3 2 2 2" xfId="446"/>
    <cellStyle name="Normal 4 2 3 2 2 2 2" xfId="881"/>
    <cellStyle name="Normal 4 2 3 2 2 3" xfId="737"/>
    <cellStyle name="Normal 4 2 3 2 3" xfId="374"/>
    <cellStyle name="Normal 4 2 3 2 3 2" xfId="809"/>
    <cellStyle name="Normal 4 2 3 2 4" xfId="665"/>
    <cellStyle name="Normal 4 2 3 3" xfId="266"/>
    <cellStyle name="Normal 4 2 3 3 2" xfId="410"/>
    <cellStyle name="Normal 4 2 3 3 2 2" xfId="845"/>
    <cellStyle name="Normal 4 2 3 3 3" xfId="701"/>
    <cellStyle name="Normal 4 2 3 4" xfId="338"/>
    <cellStyle name="Normal 4 2 3 4 2" xfId="773"/>
    <cellStyle name="Normal 4 2 3 5" xfId="629"/>
    <cellStyle name="Normal 4 2 4" xfId="208"/>
    <cellStyle name="Normal 4 2 4 2" xfId="244"/>
    <cellStyle name="Normal 4 2 4 2 2" xfId="316"/>
    <cellStyle name="Normal 4 2 4 2 2 2" xfId="460"/>
    <cellStyle name="Normal 4 2 4 2 2 2 2" xfId="895"/>
    <cellStyle name="Normal 4 2 4 2 2 3" xfId="751"/>
    <cellStyle name="Normal 4 2 4 2 3" xfId="388"/>
    <cellStyle name="Normal 4 2 4 2 3 2" xfId="823"/>
    <cellStyle name="Normal 4 2 4 2 4" xfId="679"/>
    <cellStyle name="Normal 4 2 4 3" xfId="280"/>
    <cellStyle name="Normal 4 2 4 3 2" xfId="424"/>
    <cellStyle name="Normal 4 2 4 3 2 2" xfId="859"/>
    <cellStyle name="Normal 4 2 4 3 3" xfId="715"/>
    <cellStyle name="Normal 4 2 4 4" xfId="352"/>
    <cellStyle name="Normal 4 2 4 4 2" xfId="787"/>
    <cellStyle name="Normal 4 2 4 5" xfId="643"/>
    <cellStyle name="Normal 4 2 5" xfId="216"/>
    <cellStyle name="Normal 4 2 5 2" xfId="288"/>
    <cellStyle name="Normal 4 2 5 2 2" xfId="432"/>
    <cellStyle name="Normal 4 2 5 2 2 2" xfId="867"/>
    <cellStyle name="Normal 4 2 5 2 3" xfId="723"/>
    <cellStyle name="Normal 4 2 5 3" xfId="360"/>
    <cellStyle name="Normal 4 2 5 3 2" xfId="795"/>
    <cellStyle name="Normal 4 2 5 4" xfId="651"/>
    <cellStyle name="Normal 4 2 6" xfId="252"/>
    <cellStyle name="Normal 4 2 6 2" xfId="396"/>
    <cellStyle name="Normal 4 2 6 2 2" xfId="831"/>
    <cellStyle name="Normal 4 2 6 3" xfId="687"/>
    <cellStyle name="Normal 4 2 7" xfId="324"/>
    <cellStyle name="Normal 4 2 7 2" xfId="759"/>
    <cellStyle name="Normal 4 2 8" xfId="615"/>
    <cellStyle name="Normal 4 3" xfId="182"/>
    <cellStyle name="Normal 4 3 2" xfId="189"/>
    <cellStyle name="Normal 4 3 2 2" xfId="203"/>
    <cellStyle name="Normal 4 3 2 2 2" xfId="239"/>
    <cellStyle name="Normal 4 3 2 2 2 2" xfId="311"/>
    <cellStyle name="Normal 4 3 2 2 2 2 2" xfId="455"/>
    <cellStyle name="Normal 4 3 2 2 2 2 2 2" xfId="890"/>
    <cellStyle name="Normal 4 3 2 2 2 2 3" xfId="746"/>
    <cellStyle name="Normal 4 3 2 2 2 3" xfId="383"/>
    <cellStyle name="Normal 4 3 2 2 2 3 2" xfId="818"/>
    <cellStyle name="Normal 4 3 2 2 2 4" xfId="674"/>
    <cellStyle name="Normal 4 3 2 2 3" xfId="275"/>
    <cellStyle name="Normal 4 3 2 2 3 2" xfId="419"/>
    <cellStyle name="Normal 4 3 2 2 3 2 2" xfId="854"/>
    <cellStyle name="Normal 4 3 2 2 3 3" xfId="710"/>
    <cellStyle name="Normal 4 3 2 2 4" xfId="347"/>
    <cellStyle name="Normal 4 3 2 2 4 2" xfId="782"/>
    <cellStyle name="Normal 4 3 2 2 5" xfId="638"/>
    <cellStyle name="Normal 4 3 2 3" xfId="225"/>
    <cellStyle name="Normal 4 3 2 3 2" xfId="297"/>
    <cellStyle name="Normal 4 3 2 3 2 2" xfId="441"/>
    <cellStyle name="Normal 4 3 2 3 2 2 2" xfId="876"/>
    <cellStyle name="Normal 4 3 2 3 2 3" xfId="732"/>
    <cellStyle name="Normal 4 3 2 3 3" xfId="369"/>
    <cellStyle name="Normal 4 3 2 3 3 2" xfId="804"/>
    <cellStyle name="Normal 4 3 2 3 4" xfId="660"/>
    <cellStyle name="Normal 4 3 2 4" xfId="261"/>
    <cellStyle name="Normal 4 3 2 4 2" xfId="405"/>
    <cellStyle name="Normal 4 3 2 4 2 2" xfId="840"/>
    <cellStyle name="Normal 4 3 2 4 3" xfId="696"/>
    <cellStyle name="Normal 4 3 2 5" xfId="333"/>
    <cellStyle name="Normal 4 3 2 5 2" xfId="768"/>
    <cellStyle name="Normal 4 3 2 6" xfId="624"/>
    <cellStyle name="Normal 4 3 3" xfId="196"/>
    <cellStyle name="Normal 4 3 3 2" xfId="232"/>
    <cellStyle name="Normal 4 3 3 2 2" xfId="304"/>
    <cellStyle name="Normal 4 3 3 2 2 2" xfId="448"/>
    <cellStyle name="Normal 4 3 3 2 2 2 2" xfId="883"/>
    <cellStyle name="Normal 4 3 3 2 2 3" xfId="739"/>
    <cellStyle name="Normal 4 3 3 2 3" xfId="376"/>
    <cellStyle name="Normal 4 3 3 2 3 2" xfId="811"/>
    <cellStyle name="Normal 4 3 3 2 4" xfId="667"/>
    <cellStyle name="Normal 4 3 3 3" xfId="268"/>
    <cellStyle name="Normal 4 3 3 3 2" xfId="412"/>
    <cellStyle name="Normal 4 3 3 3 2 2" xfId="847"/>
    <cellStyle name="Normal 4 3 3 3 3" xfId="703"/>
    <cellStyle name="Normal 4 3 3 4" xfId="340"/>
    <cellStyle name="Normal 4 3 3 4 2" xfId="775"/>
    <cellStyle name="Normal 4 3 3 5" xfId="631"/>
    <cellStyle name="Normal 4 3 4" xfId="210"/>
    <cellStyle name="Normal 4 3 4 2" xfId="246"/>
    <cellStyle name="Normal 4 3 4 2 2" xfId="318"/>
    <cellStyle name="Normal 4 3 4 2 2 2" xfId="462"/>
    <cellStyle name="Normal 4 3 4 2 2 2 2" xfId="897"/>
    <cellStyle name="Normal 4 3 4 2 2 3" xfId="753"/>
    <cellStyle name="Normal 4 3 4 2 3" xfId="390"/>
    <cellStyle name="Normal 4 3 4 2 3 2" xfId="825"/>
    <cellStyle name="Normal 4 3 4 2 4" xfId="681"/>
    <cellStyle name="Normal 4 3 4 3" xfId="282"/>
    <cellStyle name="Normal 4 3 4 3 2" xfId="426"/>
    <cellStyle name="Normal 4 3 4 3 2 2" xfId="861"/>
    <cellStyle name="Normal 4 3 4 3 3" xfId="717"/>
    <cellStyle name="Normal 4 3 4 4" xfId="354"/>
    <cellStyle name="Normal 4 3 4 4 2" xfId="789"/>
    <cellStyle name="Normal 4 3 4 5" xfId="645"/>
    <cellStyle name="Normal 4 3 5" xfId="218"/>
    <cellStyle name="Normal 4 3 5 2" xfId="290"/>
    <cellStyle name="Normal 4 3 5 2 2" xfId="434"/>
    <cellStyle name="Normal 4 3 5 2 2 2" xfId="869"/>
    <cellStyle name="Normal 4 3 5 2 3" xfId="725"/>
    <cellStyle name="Normal 4 3 5 3" xfId="362"/>
    <cellStyle name="Normal 4 3 5 3 2" xfId="797"/>
    <cellStyle name="Normal 4 3 5 4" xfId="653"/>
    <cellStyle name="Normal 4 3 6" xfId="254"/>
    <cellStyle name="Normal 4 3 6 2" xfId="398"/>
    <cellStyle name="Normal 4 3 6 2 2" xfId="833"/>
    <cellStyle name="Normal 4 3 6 3" xfId="689"/>
    <cellStyle name="Normal 4 3 7" xfId="326"/>
    <cellStyle name="Normal 4 3 7 2" xfId="761"/>
    <cellStyle name="Normal 4 3 8" xfId="617"/>
    <cellStyle name="Normal 4 4" xfId="184"/>
    <cellStyle name="Normal 4 4 2" xfId="198"/>
    <cellStyle name="Normal 4 4 2 2" xfId="234"/>
    <cellStyle name="Normal 4 4 2 2 2" xfId="306"/>
    <cellStyle name="Normal 4 4 2 2 2 2" xfId="450"/>
    <cellStyle name="Normal 4 4 2 2 2 2 2" xfId="885"/>
    <cellStyle name="Normal 4 4 2 2 2 3" xfId="741"/>
    <cellStyle name="Normal 4 4 2 2 3" xfId="378"/>
    <cellStyle name="Normal 4 4 2 2 3 2" xfId="813"/>
    <cellStyle name="Normal 4 4 2 2 4" xfId="669"/>
    <cellStyle name="Normal 4 4 2 3" xfId="270"/>
    <cellStyle name="Normal 4 4 2 3 2" xfId="414"/>
    <cellStyle name="Normal 4 4 2 3 2 2" xfId="849"/>
    <cellStyle name="Normal 4 4 2 3 3" xfId="705"/>
    <cellStyle name="Normal 4 4 2 4" xfId="342"/>
    <cellStyle name="Normal 4 4 2 4 2" xfId="777"/>
    <cellStyle name="Normal 4 4 2 5" xfId="633"/>
    <cellStyle name="Normal 4 4 3" xfId="220"/>
    <cellStyle name="Normal 4 4 3 2" xfId="292"/>
    <cellStyle name="Normal 4 4 3 2 2" xfId="436"/>
    <cellStyle name="Normal 4 4 3 2 2 2" xfId="871"/>
    <cellStyle name="Normal 4 4 3 2 3" xfId="727"/>
    <cellStyle name="Normal 4 4 3 3" xfId="364"/>
    <cellStyle name="Normal 4 4 3 3 2" xfId="799"/>
    <cellStyle name="Normal 4 4 3 4" xfId="655"/>
    <cellStyle name="Normal 4 4 4" xfId="256"/>
    <cellStyle name="Normal 4 4 4 2" xfId="400"/>
    <cellStyle name="Normal 4 4 4 2 2" xfId="835"/>
    <cellStyle name="Normal 4 4 4 3" xfId="691"/>
    <cellStyle name="Normal 4 4 5" xfId="328"/>
    <cellStyle name="Normal 4 4 5 2" xfId="763"/>
    <cellStyle name="Normal 4 4 6" xfId="619"/>
    <cellStyle name="Normal 4 5" xfId="191"/>
    <cellStyle name="Normal 4 5 2" xfId="227"/>
    <cellStyle name="Normal 4 5 2 2" xfId="299"/>
    <cellStyle name="Normal 4 5 2 2 2" xfId="443"/>
    <cellStyle name="Normal 4 5 2 2 2 2" xfId="878"/>
    <cellStyle name="Normal 4 5 2 2 3" xfId="734"/>
    <cellStyle name="Normal 4 5 2 3" xfId="371"/>
    <cellStyle name="Normal 4 5 2 3 2" xfId="806"/>
    <cellStyle name="Normal 4 5 2 4" xfId="662"/>
    <cellStyle name="Normal 4 5 3" xfId="263"/>
    <cellStyle name="Normal 4 5 3 2" xfId="407"/>
    <cellStyle name="Normal 4 5 3 2 2" xfId="842"/>
    <cellStyle name="Normal 4 5 3 3" xfId="698"/>
    <cellStyle name="Normal 4 5 4" xfId="335"/>
    <cellStyle name="Normal 4 5 4 2" xfId="770"/>
    <cellStyle name="Normal 4 5 5" xfId="626"/>
    <cellStyle name="Normal 4 6" xfId="205"/>
    <cellStyle name="Normal 4 6 2" xfId="241"/>
    <cellStyle name="Normal 4 6 2 2" xfId="313"/>
    <cellStyle name="Normal 4 6 2 2 2" xfId="457"/>
    <cellStyle name="Normal 4 6 2 2 2 2" xfId="892"/>
    <cellStyle name="Normal 4 6 2 2 3" xfId="748"/>
    <cellStyle name="Normal 4 6 2 3" xfId="385"/>
    <cellStyle name="Normal 4 6 2 3 2" xfId="820"/>
    <cellStyle name="Normal 4 6 2 4" xfId="676"/>
    <cellStyle name="Normal 4 6 3" xfId="277"/>
    <cellStyle name="Normal 4 6 3 2" xfId="421"/>
    <cellStyle name="Normal 4 6 3 2 2" xfId="856"/>
    <cellStyle name="Normal 4 6 3 3" xfId="712"/>
    <cellStyle name="Normal 4 6 4" xfId="349"/>
    <cellStyle name="Normal 4 6 4 2" xfId="784"/>
    <cellStyle name="Normal 4 6 5" xfId="640"/>
    <cellStyle name="Normal 4 7" xfId="213"/>
    <cellStyle name="Normal 4 7 2" xfId="285"/>
    <cellStyle name="Normal 4 7 2 2" xfId="429"/>
    <cellStyle name="Normal 4 7 2 2 2" xfId="864"/>
    <cellStyle name="Normal 4 7 2 3" xfId="720"/>
    <cellStyle name="Normal 4 7 3" xfId="357"/>
    <cellStyle name="Normal 4 7 3 2" xfId="792"/>
    <cellStyle name="Normal 4 7 4" xfId="648"/>
    <cellStyle name="Normal 4 8" xfId="249"/>
    <cellStyle name="Normal 4 8 2" xfId="393"/>
    <cellStyle name="Normal 4 8 2 2" xfId="828"/>
    <cellStyle name="Normal 4 8 3" xfId="684"/>
    <cellStyle name="Normal 4 9" xfId="321"/>
    <cellStyle name="Normal 4 9 2" xfId="756"/>
    <cellStyle name="Normal 5" xfId="49"/>
    <cellStyle name="Normal 5 2" xfId="67"/>
    <cellStyle name="Normal 5 2 2" xfId="119"/>
    <cellStyle name="Normal 5 2 2 2" xfId="590"/>
    <cellStyle name="Normal 5 2 3" xfId="171"/>
    <cellStyle name="Normal 5 2 3 2" xfId="591"/>
    <cellStyle name="Normal 5 2 4" xfId="589"/>
    <cellStyle name="Normal 5 2 5" xfId="906"/>
    <cellStyle name="Normal 5 3" xfId="102"/>
    <cellStyle name="Normal 5 3 2" xfId="592"/>
    <cellStyle name="Normal 5 3 3" xfId="905"/>
    <cellStyle name="Normal 5 4" xfId="154"/>
    <cellStyle name="Normal 5 4 2" xfId="593"/>
    <cellStyle name="Normal 5 5" xfId="175"/>
    <cellStyle name="Normal 5 6" xfId="588"/>
    <cellStyle name="Normal 5 7" xfId="929"/>
    <cellStyle name="Normal 6" xfId="51"/>
    <cellStyle name="Normal 6 2" xfId="68"/>
    <cellStyle name="Normal 6 2 2" xfId="120"/>
    <cellStyle name="Normal 6 2 2 2" xfId="596"/>
    <cellStyle name="Normal 6 2 3" xfId="172"/>
    <cellStyle name="Normal 6 2 3 2" xfId="597"/>
    <cellStyle name="Normal 6 2 4" xfId="595"/>
    <cellStyle name="Normal 6 2 5" xfId="915"/>
    <cellStyle name="Normal 6 3" xfId="103"/>
    <cellStyle name="Normal 6 3 2" xfId="598"/>
    <cellStyle name="Normal 6 4" xfId="155"/>
    <cellStyle name="Normal 6 4 2" xfId="599"/>
    <cellStyle name="Normal 6 5" xfId="594"/>
    <cellStyle name="Normal 6 6" xfId="918"/>
    <cellStyle name="Normal 7" xfId="69"/>
    <cellStyle name="Normal 7 2" xfId="121"/>
    <cellStyle name="Normal 7 2 2" xfId="601"/>
    <cellStyle name="Normal 7 3" xfId="173"/>
    <cellStyle name="Normal 7 3 2" xfId="602"/>
    <cellStyle name="Normal 7 4" xfId="600"/>
    <cellStyle name="Normal 7 5" xfId="912"/>
    <cellStyle name="Normal 8" xfId="70"/>
    <cellStyle name="Normal 8 2" xfId="122"/>
    <cellStyle name="Normal 8 2 2" xfId="604"/>
    <cellStyle name="Normal 8 3" xfId="603"/>
    <cellStyle name="Normal 8 4" xfId="902"/>
    <cellStyle name="Normal 9" xfId="71"/>
    <cellStyle name="Normal 9 2" xfId="123"/>
    <cellStyle name="Normal 9 2 2" xfId="606"/>
    <cellStyle name="Normal 9 3" xfId="605"/>
    <cellStyle name="Output" xfId="9" builtinId="21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4" builtinId="19" customBuiltin="1"/>
    <cellStyle name="Sammenkædet celle" xfId="11" builtinId="24" customBuiltin="1"/>
    <cellStyle name="Titel 2" xfId="608"/>
    <cellStyle name="Titel 3" xfId="607"/>
    <cellStyle name="Titel 4" xfId="48"/>
    <cellStyle name="Total" xfId="15" builtinId="25" customBuiltin="1"/>
    <cellStyle name="Ugyldig" xfId="6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workbookViewId="0">
      <selection activeCell="F43" sqref="F43"/>
    </sheetView>
  </sheetViews>
  <sheetFormatPr defaultRowHeight="15" x14ac:dyDescent="0.25"/>
  <cols>
    <col min="1" max="1" width="6" style="3" customWidth="1"/>
    <col min="2" max="2" width="38.28515625" customWidth="1"/>
    <col min="4" max="4" width="11.7109375" customWidth="1"/>
    <col min="5" max="5" width="12.140625" customWidth="1"/>
    <col min="6" max="6" width="14.42578125" customWidth="1"/>
    <col min="9" max="9" width="9.140625" customWidth="1"/>
  </cols>
  <sheetData>
    <row r="1" spans="1:7" ht="26.25" thickBot="1" x14ac:dyDescent="0.4">
      <c r="A1" s="65" t="s">
        <v>0</v>
      </c>
      <c r="B1" s="66"/>
      <c r="C1" s="66"/>
      <c r="D1" s="66"/>
      <c r="E1" s="66"/>
      <c r="F1" s="66"/>
      <c r="G1" s="66"/>
    </row>
    <row r="3" spans="1:7" ht="18" x14ac:dyDescent="0.25">
      <c r="A3" s="2" t="s">
        <v>1</v>
      </c>
      <c r="B3" s="5"/>
      <c r="C3" s="4"/>
      <c r="D3" s="4"/>
      <c r="E3" s="4"/>
      <c r="F3" s="4"/>
      <c r="G3" s="4"/>
    </row>
    <row r="4" spans="1:7" ht="18" x14ac:dyDescent="0.25">
      <c r="A4" s="2" t="s">
        <v>2</v>
      </c>
      <c r="B4" s="4"/>
      <c r="C4" s="4"/>
      <c r="D4" s="4"/>
      <c r="E4" s="4"/>
      <c r="F4" s="4"/>
      <c r="G4" s="4"/>
    </row>
    <row r="5" spans="1:7" ht="40.5" customHeight="1" x14ac:dyDescent="0.25">
      <c r="A5" s="1" t="s">
        <v>3</v>
      </c>
      <c r="B5" s="6"/>
      <c r="C5" s="8" t="s">
        <v>4</v>
      </c>
      <c r="D5" s="7" t="s">
        <v>5</v>
      </c>
      <c r="E5" s="7" t="s">
        <v>6</v>
      </c>
      <c r="F5" s="7" t="s">
        <v>7</v>
      </c>
      <c r="G5" s="7" t="s">
        <v>8</v>
      </c>
    </row>
    <row r="6" spans="1:7" ht="26.25" x14ac:dyDescent="0.25">
      <c r="A6" s="12"/>
      <c r="B6" s="10"/>
      <c r="C6" s="12"/>
      <c r="D6" s="10"/>
      <c r="E6" s="10"/>
      <c r="F6" s="11" t="s">
        <v>9</v>
      </c>
      <c r="G6" s="9"/>
    </row>
    <row r="7" spans="1:7" x14ac:dyDescent="0.25">
      <c r="A7" s="27" t="s">
        <v>10</v>
      </c>
      <c r="B7" s="14"/>
      <c r="C7" s="15"/>
      <c r="D7" s="14"/>
      <c r="E7" s="14"/>
      <c r="F7" s="14"/>
      <c r="G7" s="16"/>
    </row>
    <row r="8" spans="1:7" x14ac:dyDescent="0.25">
      <c r="A8" s="23">
        <v>104</v>
      </c>
      <c r="B8" s="17" t="s">
        <v>11</v>
      </c>
      <c r="C8" s="21"/>
      <c r="D8" s="19">
        <v>702000</v>
      </c>
      <c r="E8" s="19">
        <v>672663</v>
      </c>
      <c r="F8" s="31">
        <v>29337</v>
      </c>
      <c r="G8" s="20" t="s">
        <v>12</v>
      </c>
    </row>
    <row r="9" spans="1:7" x14ac:dyDescent="0.25">
      <c r="A9" s="23">
        <v>105</v>
      </c>
      <c r="B9" s="17" t="s">
        <v>13</v>
      </c>
      <c r="C9" s="21"/>
      <c r="D9" s="19">
        <f>4867087-D10</f>
        <v>3791170</v>
      </c>
      <c r="E9" s="19">
        <f>5356031-E10</f>
        <v>4434404</v>
      </c>
      <c r="F9" s="31">
        <f>SUM(D9-E9)</f>
        <v>-643234</v>
      </c>
      <c r="G9" s="20" t="s">
        <v>14</v>
      </c>
    </row>
    <row r="10" spans="1:7" x14ac:dyDescent="0.25">
      <c r="A10" s="23">
        <v>105</v>
      </c>
      <c r="B10" s="17" t="s">
        <v>86</v>
      </c>
      <c r="C10" s="21"/>
      <c r="D10" s="19">
        <v>1075917</v>
      </c>
      <c r="E10" s="19">
        <v>921627</v>
      </c>
      <c r="F10" s="31">
        <f>SUM(D10-E10)</f>
        <v>154290</v>
      </c>
      <c r="G10" s="20" t="s">
        <v>14</v>
      </c>
    </row>
    <row r="11" spans="1:7" x14ac:dyDescent="0.25">
      <c r="A11" s="23">
        <v>115</v>
      </c>
      <c r="B11" s="17" t="s">
        <v>15</v>
      </c>
      <c r="C11" s="18"/>
      <c r="D11" s="19">
        <v>3069138</v>
      </c>
      <c r="E11" s="19">
        <v>2854047</v>
      </c>
      <c r="F11" s="31">
        <v>215091</v>
      </c>
      <c r="G11" s="20" t="s">
        <v>16</v>
      </c>
    </row>
    <row r="12" spans="1:7" x14ac:dyDescent="0.25">
      <c r="A12" s="23">
        <v>401</v>
      </c>
      <c r="B12" s="17" t="s">
        <v>17</v>
      </c>
      <c r="C12" s="18"/>
      <c r="D12" s="19">
        <v>3985233</v>
      </c>
      <c r="E12" s="19">
        <v>3897986</v>
      </c>
      <c r="F12" s="31">
        <v>87247</v>
      </c>
      <c r="G12" s="20" t="s">
        <v>18</v>
      </c>
    </row>
    <row r="13" spans="1:7" x14ac:dyDescent="0.25">
      <c r="A13" s="23">
        <v>402</v>
      </c>
      <c r="B13" s="22" t="s">
        <v>19</v>
      </c>
      <c r="C13" s="18"/>
      <c r="D13" s="19">
        <v>9136118</v>
      </c>
      <c r="E13" s="19">
        <v>8886246</v>
      </c>
      <c r="F13" s="31">
        <v>249872</v>
      </c>
      <c r="G13" s="20" t="s">
        <v>20</v>
      </c>
    </row>
    <row r="14" spans="1:7" x14ac:dyDescent="0.25">
      <c r="A14" s="23">
        <v>403</v>
      </c>
      <c r="B14" s="22" t="s">
        <v>21</v>
      </c>
      <c r="C14" s="23"/>
      <c r="D14" s="19">
        <v>5393783</v>
      </c>
      <c r="E14" s="19">
        <v>5149674</v>
      </c>
      <c r="F14" s="31">
        <v>244109</v>
      </c>
      <c r="G14" s="24" t="s">
        <v>22</v>
      </c>
    </row>
    <row r="15" spans="1:7" x14ac:dyDescent="0.25">
      <c r="A15" s="23">
        <v>403</v>
      </c>
      <c r="B15" s="22" t="s">
        <v>23</v>
      </c>
      <c r="C15" s="23"/>
      <c r="D15" s="19">
        <v>228615</v>
      </c>
      <c r="E15" s="19">
        <v>54992</v>
      </c>
      <c r="F15" s="31">
        <v>173623</v>
      </c>
      <c r="G15" s="24" t="s">
        <v>22</v>
      </c>
    </row>
    <row r="16" spans="1:7" x14ac:dyDescent="0.25">
      <c r="A16" s="23">
        <v>404</v>
      </c>
      <c r="B16" s="22" t="s">
        <v>24</v>
      </c>
      <c r="C16" s="23"/>
      <c r="D16" s="19">
        <v>2836054</v>
      </c>
      <c r="E16" s="19">
        <v>3439440</v>
      </c>
      <c r="F16" s="31">
        <v>-603386</v>
      </c>
      <c r="G16" s="20" t="s">
        <v>25</v>
      </c>
    </row>
    <row r="17" spans="1:7" x14ac:dyDescent="0.25">
      <c r="A17" s="23">
        <v>404</v>
      </c>
      <c r="B17" s="22" t="s">
        <v>83</v>
      </c>
      <c r="C17" s="23"/>
      <c r="D17" s="19">
        <v>108600</v>
      </c>
      <c r="E17" s="19">
        <v>42583</v>
      </c>
      <c r="F17" s="31">
        <v>0</v>
      </c>
      <c r="G17" s="20"/>
    </row>
    <row r="18" spans="1:7" x14ac:dyDescent="0.25">
      <c r="A18" s="23">
        <v>406</v>
      </c>
      <c r="B18" s="22" t="s">
        <v>26</v>
      </c>
      <c r="C18" s="18"/>
      <c r="D18" s="19">
        <v>54212439</v>
      </c>
      <c r="E18" s="19">
        <v>55894030</v>
      </c>
      <c r="F18" s="31">
        <v>-1681591</v>
      </c>
      <c r="G18" s="25" t="s">
        <v>27</v>
      </c>
    </row>
    <row r="19" spans="1:7" x14ac:dyDescent="0.25">
      <c r="A19" s="23">
        <v>407</v>
      </c>
      <c r="B19" s="22" t="s">
        <v>28</v>
      </c>
      <c r="C19" s="18"/>
      <c r="D19" s="19">
        <v>52269771</v>
      </c>
      <c r="E19" s="19">
        <v>51705907</v>
      </c>
      <c r="F19" s="31">
        <v>563864</v>
      </c>
      <c r="G19" s="25" t="s">
        <v>29</v>
      </c>
    </row>
    <row r="20" spans="1:7" x14ac:dyDescent="0.25">
      <c r="A20" s="23">
        <v>409</v>
      </c>
      <c r="B20" s="22" t="s">
        <v>30</v>
      </c>
      <c r="C20" s="18"/>
      <c r="D20" s="19">
        <v>62115864</v>
      </c>
      <c r="E20" s="19">
        <v>60402795</v>
      </c>
      <c r="F20" s="31">
        <v>1713069</v>
      </c>
      <c r="G20" s="25" t="s">
        <v>31</v>
      </c>
    </row>
    <row r="21" spans="1:7" x14ac:dyDescent="0.25">
      <c r="A21" s="23">
        <v>412</v>
      </c>
      <c r="B21" s="22" t="s">
        <v>32</v>
      </c>
      <c r="C21" s="15"/>
      <c r="D21" s="19">
        <v>39355449</v>
      </c>
      <c r="E21" s="19">
        <v>39065868</v>
      </c>
      <c r="F21" s="31">
        <v>289581</v>
      </c>
      <c r="G21" s="25" t="s">
        <v>33</v>
      </c>
    </row>
    <row r="22" spans="1:7" x14ac:dyDescent="0.25">
      <c r="A22" s="23">
        <v>415</v>
      </c>
      <c r="B22" s="17" t="s">
        <v>34</v>
      </c>
      <c r="C22" s="15"/>
      <c r="D22" s="19">
        <v>14096397</v>
      </c>
      <c r="E22" s="19">
        <v>13902234</v>
      </c>
      <c r="F22" s="31">
        <v>194163</v>
      </c>
      <c r="G22" s="20" t="s">
        <v>35</v>
      </c>
    </row>
    <row r="23" spans="1:7" x14ac:dyDescent="0.25">
      <c r="A23" s="23">
        <v>416</v>
      </c>
      <c r="B23" s="17" t="s">
        <v>36</v>
      </c>
      <c r="C23" s="15"/>
      <c r="D23" s="19">
        <v>1321482</v>
      </c>
      <c r="E23" s="19">
        <v>1310299</v>
      </c>
      <c r="F23" s="31">
        <v>11183</v>
      </c>
      <c r="G23" s="20" t="s">
        <v>37</v>
      </c>
    </row>
    <row r="24" spans="1:7" x14ac:dyDescent="0.25">
      <c r="A24" s="23">
        <v>417</v>
      </c>
      <c r="B24" s="22" t="s">
        <v>38</v>
      </c>
      <c r="C24" s="18"/>
      <c r="D24" s="19">
        <v>34895607</v>
      </c>
      <c r="E24" s="19">
        <v>35047687</v>
      </c>
      <c r="F24" s="31">
        <v>-152080</v>
      </c>
      <c r="G24" s="20" t="s">
        <v>39</v>
      </c>
    </row>
    <row r="25" spans="1:7" x14ac:dyDescent="0.25">
      <c r="A25" s="23">
        <v>418</v>
      </c>
      <c r="B25" s="22" t="s">
        <v>40</v>
      </c>
      <c r="C25" s="18"/>
      <c r="D25" s="19">
        <v>8155875</v>
      </c>
      <c r="E25" s="19">
        <v>7907701</v>
      </c>
      <c r="F25" s="31">
        <v>248174</v>
      </c>
      <c r="G25" s="20" t="s">
        <v>41</v>
      </c>
    </row>
    <row r="26" spans="1:7" x14ac:dyDescent="0.25">
      <c r="A26" s="23">
        <v>420</v>
      </c>
      <c r="B26" s="22" t="s">
        <v>42</v>
      </c>
      <c r="C26" s="15"/>
      <c r="D26" s="19">
        <v>65612678</v>
      </c>
      <c r="E26" s="19">
        <v>64764979</v>
      </c>
      <c r="F26" s="31">
        <v>847699</v>
      </c>
      <c r="G26" s="25" t="s">
        <v>43</v>
      </c>
    </row>
    <row r="27" spans="1:7" x14ac:dyDescent="0.25">
      <c r="A27" s="23">
        <v>482</v>
      </c>
      <c r="B27" s="22" t="s">
        <v>44</v>
      </c>
      <c r="C27" s="18"/>
      <c r="D27" s="19">
        <v>12120958</v>
      </c>
      <c r="E27" s="19">
        <v>11824226</v>
      </c>
      <c r="F27" s="31">
        <v>296732</v>
      </c>
      <c r="G27" s="20" t="s">
        <v>45</v>
      </c>
    </row>
    <row r="28" spans="1:7" x14ac:dyDescent="0.25">
      <c r="A28" s="23">
        <v>601</v>
      </c>
      <c r="B28" s="22" t="s">
        <v>46</v>
      </c>
      <c r="C28" s="18"/>
      <c r="D28" s="19">
        <v>5193336</v>
      </c>
      <c r="E28" s="19">
        <v>5195245</v>
      </c>
      <c r="F28" s="31">
        <v>-1909</v>
      </c>
      <c r="G28" s="20" t="s">
        <v>47</v>
      </c>
    </row>
    <row r="29" spans="1:7" x14ac:dyDescent="0.25">
      <c r="A29" s="23">
        <v>608</v>
      </c>
      <c r="B29" s="22" t="s">
        <v>84</v>
      </c>
      <c r="C29" s="18"/>
      <c r="D29" s="19">
        <v>60520</v>
      </c>
      <c r="E29" s="19">
        <v>58939</v>
      </c>
      <c r="F29" s="31">
        <v>0</v>
      </c>
      <c r="G29" s="20" t="s">
        <v>48</v>
      </c>
    </row>
    <row r="30" spans="1:7" x14ac:dyDescent="0.25">
      <c r="A30" s="23">
        <v>610</v>
      </c>
      <c r="B30" s="22" t="s">
        <v>49</v>
      </c>
      <c r="C30" s="15"/>
      <c r="D30" s="19">
        <v>5223742</v>
      </c>
      <c r="E30" s="19">
        <v>5170257</v>
      </c>
      <c r="F30" s="31">
        <v>53485</v>
      </c>
      <c r="G30" s="20" t="s">
        <v>50</v>
      </c>
    </row>
    <row r="31" spans="1:7" x14ac:dyDescent="0.25">
      <c r="A31" s="15"/>
      <c r="B31" s="26"/>
      <c r="C31" s="15"/>
      <c r="D31" s="29"/>
      <c r="E31" s="29"/>
      <c r="F31" s="29"/>
      <c r="G31" s="25"/>
    </row>
    <row r="32" spans="1:7" x14ac:dyDescent="0.25">
      <c r="A32" s="27" t="s">
        <v>51</v>
      </c>
      <c r="B32" s="28"/>
      <c r="C32" s="15"/>
      <c r="D32" s="19"/>
      <c r="E32" s="19"/>
      <c r="F32" s="31"/>
      <c r="G32" s="25"/>
    </row>
    <row r="33" spans="1:7" x14ac:dyDescent="0.25">
      <c r="A33" s="23">
        <v>105</v>
      </c>
      <c r="B33" s="22" t="s">
        <v>52</v>
      </c>
      <c r="C33" s="15"/>
      <c r="D33" s="19">
        <v>5750620</v>
      </c>
      <c r="E33" s="19">
        <v>5752915</v>
      </c>
      <c r="F33" s="31">
        <v>-2295</v>
      </c>
      <c r="G33" s="20" t="s">
        <v>53</v>
      </c>
    </row>
    <row r="34" spans="1:7" x14ac:dyDescent="0.25">
      <c r="A34" s="23">
        <v>115</v>
      </c>
      <c r="B34" s="22" t="s">
        <v>54</v>
      </c>
      <c r="C34" s="15"/>
      <c r="D34" s="19">
        <v>2052940</v>
      </c>
      <c r="E34" s="19">
        <v>2109679</v>
      </c>
      <c r="F34" s="31">
        <v>-56739</v>
      </c>
      <c r="G34" s="20" t="s">
        <v>16</v>
      </c>
    </row>
    <row r="35" spans="1:7" x14ac:dyDescent="0.25">
      <c r="A35" s="23">
        <v>415</v>
      </c>
      <c r="B35" s="22" t="s">
        <v>34</v>
      </c>
      <c r="C35" s="15"/>
      <c r="D35" s="19">
        <v>453949</v>
      </c>
      <c r="E35" s="19">
        <v>0</v>
      </c>
      <c r="F35" s="31">
        <v>453949</v>
      </c>
      <c r="G35" s="20" t="s">
        <v>35</v>
      </c>
    </row>
    <row r="36" spans="1:7" x14ac:dyDescent="0.25">
      <c r="A36" s="27"/>
      <c r="B36" s="28"/>
      <c r="C36" s="15"/>
      <c r="D36" s="29"/>
      <c r="E36" s="29"/>
      <c r="F36" s="29"/>
      <c r="G36" s="25"/>
    </row>
    <row r="37" spans="1:7" x14ac:dyDescent="0.25">
      <c r="A37" s="27" t="s">
        <v>55</v>
      </c>
      <c r="B37" s="14"/>
      <c r="C37" s="15"/>
      <c r="D37" s="19"/>
      <c r="E37" s="19"/>
      <c r="F37" s="31"/>
      <c r="G37" s="25"/>
    </row>
    <row r="38" spans="1:7" x14ac:dyDescent="0.25">
      <c r="A38" s="23">
        <v>103</v>
      </c>
      <c r="B38" s="22" t="s">
        <v>56</v>
      </c>
      <c r="C38" s="15"/>
      <c r="D38" s="19">
        <v>652398</v>
      </c>
      <c r="E38" s="19">
        <v>253832</v>
      </c>
      <c r="F38" s="31">
        <v>398566</v>
      </c>
      <c r="G38" s="20" t="s">
        <v>57</v>
      </c>
    </row>
    <row r="39" spans="1:7" x14ac:dyDescent="0.25">
      <c r="A39" s="23">
        <v>105</v>
      </c>
      <c r="B39" s="22" t="s">
        <v>58</v>
      </c>
      <c r="C39" s="15"/>
      <c r="D39" s="19">
        <v>3542695</v>
      </c>
      <c r="E39" s="19">
        <v>902328</v>
      </c>
      <c r="F39" s="31">
        <v>2640367</v>
      </c>
      <c r="G39" s="25" t="s">
        <v>14</v>
      </c>
    </row>
    <row r="40" spans="1:7" x14ac:dyDescent="0.25">
      <c r="A40" s="23">
        <v>115</v>
      </c>
      <c r="B40" s="22" t="s">
        <v>59</v>
      </c>
      <c r="C40" s="15"/>
      <c r="D40" s="19">
        <v>2474769</v>
      </c>
      <c r="E40" s="19">
        <v>716881</v>
      </c>
      <c r="F40" s="31">
        <v>1757888</v>
      </c>
      <c r="G40" s="25" t="s">
        <v>16</v>
      </c>
    </row>
    <row r="41" spans="1:7" x14ac:dyDescent="0.25">
      <c r="A41" s="23">
        <v>401</v>
      </c>
      <c r="B41" s="22" t="s">
        <v>60</v>
      </c>
      <c r="C41" s="15"/>
      <c r="D41" s="19">
        <v>382248</v>
      </c>
      <c r="E41" s="19">
        <v>80501</v>
      </c>
      <c r="F41" s="31">
        <v>301747</v>
      </c>
      <c r="G41" s="25" t="s">
        <v>18</v>
      </c>
    </row>
    <row r="42" spans="1:7" x14ac:dyDescent="0.25">
      <c r="A42" s="23">
        <v>402</v>
      </c>
      <c r="B42" s="22" t="s">
        <v>61</v>
      </c>
      <c r="C42" s="15"/>
      <c r="D42" s="19">
        <v>567787</v>
      </c>
      <c r="E42" s="19">
        <v>296656</v>
      </c>
      <c r="F42" s="31">
        <v>271131</v>
      </c>
      <c r="G42" s="25" t="s">
        <v>20</v>
      </c>
    </row>
    <row r="43" spans="1:7" x14ac:dyDescent="0.25">
      <c r="A43" s="23">
        <v>403</v>
      </c>
      <c r="B43" s="22" t="s">
        <v>62</v>
      </c>
      <c r="C43" s="15"/>
      <c r="D43" s="19">
        <v>825080</v>
      </c>
      <c r="E43" s="19">
        <v>142671</v>
      </c>
      <c r="F43" s="31">
        <v>682409</v>
      </c>
      <c r="G43" s="24" t="s">
        <v>22</v>
      </c>
    </row>
    <row r="44" spans="1:7" x14ac:dyDescent="0.25">
      <c r="A44" s="23">
        <v>404</v>
      </c>
      <c r="B44" s="22" t="s">
        <v>24</v>
      </c>
      <c r="C44" s="15"/>
      <c r="D44" s="19">
        <v>22032</v>
      </c>
      <c r="E44" s="19">
        <v>-2016</v>
      </c>
      <c r="F44" s="31">
        <v>24048</v>
      </c>
      <c r="G44" s="24" t="s">
        <v>25</v>
      </c>
    </row>
    <row r="45" spans="1:7" x14ac:dyDescent="0.25">
      <c r="A45" s="23">
        <v>409</v>
      </c>
      <c r="B45" s="22" t="s">
        <v>30</v>
      </c>
      <c r="C45" s="15"/>
      <c r="D45" s="19">
        <v>41392</v>
      </c>
      <c r="E45" s="19">
        <v>2978</v>
      </c>
      <c r="F45" s="31">
        <v>38414</v>
      </c>
      <c r="G45" s="25" t="s">
        <v>31</v>
      </c>
    </row>
    <row r="46" spans="1:7" x14ac:dyDescent="0.25">
      <c r="A46" s="23">
        <v>412</v>
      </c>
      <c r="B46" s="22" t="s">
        <v>32</v>
      </c>
      <c r="C46" s="15"/>
      <c r="D46" s="19">
        <v>53000</v>
      </c>
      <c r="E46" s="19">
        <v>22480</v>
      </c>
      <c r="F46" s="19">
        <v>30520</v>
      </c>
      <c r="G46" s="25" t="s">
        <v>33</v>
      </c>
    </row>
    <row r="47" spans="1:7" x14ac:dyDescent="0.25">
      <c r="A47" s="23">
        <v>415</v>
      </c>
      <c r="B47" s="22" t="s">
        <v>34</v>
      </c>
      <c r="C47" s="15"/>
      <c r="D47" s="19">
        <v>170545</v>
      </c>
      <c r="E47" s="19">
        <v>101533</v>
      </c>
      <c r="F47" s="19">
        <v>69012</v>
      </c>
      <c r="G47" s="20" t="s">
        <v>35</v>
      </c>
    </row>
    <row r="48" spans="1:7" x14ac:dyDescent="0.25">
      <c r="A48" s="23">
        <v>417</v>
      </c>
      <c r="B48" s="22" t="s">
        <v>63</v>
      </c>
      <c r="C48" s="23"/>
      <c r="D48" s="19">
        <v>123857</v>
      </c>
      <c r="E48" s="19">
        <v>54791</v>
      </c>
      <c r="F48" s="19">
        <v>69066</v>
      </c>
      <c r="G48" s="20" t="s">
        <v>39</v>
      </c>
    </row>
    <row r="49" spans="1:10" x14ac:dyDescent="0.25">
      <c r="A49" s="23">
        <v>418</v>
      </c>
      <c r="B49" s="22" t="s">
        <v>40</v>
      </c>
      <c r="C49" s="23"/>
      <c r="D49" s="19">
        <v>1429893</v>
      </c>
      <c r="E49" s="19">
        <v>1283842</v>
      </c>
      <c r="F49" s="19">
        <v>146051</v>
      </c>
      <c r="G49" s="20" t="s">
        <v>41</v>
      </c>
    </row>
    <row r="50" spans="1:10" x14ac:dyDescent="0.25">
      <c r="A50" s="23">
        <v>420</v>
      </c>
      <c r="B50" s="22" t="s">
        <v>42</v>
      </c>
      <c r="C50" s="15"/>
      <c r="D50" s="19">
        <v>202049</v>
      </c>
      <c r="E50" s="19">
        <v>147181</v>
      </c>
      <c r="F50" s="19">
        <v>54868</v>
      </c>
      <c r="G50" s="20" t="s">
        <v>43</v>
      </c>
    </row>
    <row r="51" spans="1:10" x14ac:dyDescent="0.25">
      <c r="A51" s="23">
        <v>482</v>
      </c>
      <c r="B51" s="22" t="s">
        <v>44</v>
      </c>
      <c r="C51" s="23"/>
      <c r="D51" s="19">
        <v>49402</v>
      </c>
      <c r="E51" s="19">
        <v>43799</v>
      </c>
      <c r="F51" s="19">
        <v>5603</v>
      </c>
      <c r="G51" s="20" t="s">
        <v>45</v>
      </c>
    </row>
    <row r="52" spans="1:10" x14ac:dyDescent="0.25">
      <c r="A52" s="15"/>
      <c r="B52" s="14"/>
      <c r="C52" s="15"/>
      <c r="D52" s="29"/>
      <c r="E52" s="29"/>
      <c r="F52" s="29"/>
      <c r="G52" s="25"/>
      <c r="J52" s="64"/>
    </row>
    <row r="53" spans="1:10" x14ac:dyDescent="0.25">
      <c r="A53" s="27" t="s">
        <v>64</v>
      </c>
      <c r="B53" s="13"/>
      <c r="C53" s="27"/>
      <c r="D53" s="29"/>
      <c r="E53" s="29"/>
      <c r="F53" s="29">
        <f>SUM(F8:F51)</f>
        <v>9173924</v>
      </c>
      <c r="G53" s="30"/>
    </row>
    <row r="54" spans="1:10" x14ac:dyDescent="0.25">
      <c r="A54" s="27" t="s">
        <v>85</v>
      </c>
      <c r="B54" s="14"/>
      <c r="C54" s="15"/>
      <c r="D54" s="19"/>
      <c r="E54" s="19"/>
      <c r="F54" s="29">
        <v>67598</v>
      </c>
      <c r="G54" s="25"/>
    </row>
  </sheetData>
  <mergeCells count="1">
    <mergeCell ref="A1:G1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A7" sqref="A7"/>
    </sheetView>
  </sheetViews>
  <sheetFormatPr defaultRowHeight="15" x14ac:dyDescent="0.25"/>
  <cols>
    <col min="2" max="2" width="37.28515625" customWidth="1"/>
    <col min="4" max="4" width="12.28515625" bestFit="1" customWidth="1"/>
    <col min="5" max="5" width="12.7109375" customWidth="1"/>
    <col min="6" max="6" width="14.7109375" customWidth="1"/>
    <col min="7" max="7" width="11.7109375" customWidth="1"/>
  </cols>
  <sheetData>
    <row r="1" spans="1:7" ht="26.25" thickBot="1" x14ac:dyDescent="0.4">
      <c r="A1" s="67" t="s">
        <v>0</v>
      </c>
      <c r="B1" s="68"/>
      <c r="C1" s="68"/>
      <c r="D1" s="68"/>
      <c r="E1" s="68"/>
      <c r="F1" s="68"/>
      <c r="G1" s="69"/>
    </row>
    <row r="2" spans="1:7" x14ac:dyDescent="0.25">
      <c r="C2" s="32"/>
      <c r="G2" s="33"/>
    </row>
    <row r="3" spans="1:7" ht="18" x14ac:dyDescent="0.25">
      <c r="A3" s="34" t="s">
        <v>1</v>
      </c>
      <c r="B3" s="34"/>
      <c r="C3" s="32"/>
      <c r="G3" s="33"/>
    </row>
    <row r="4" spans="1:7" ht="18" x14ac:dyDescent="0.25">
      <c r="A4" s="34" t="s">
        <v>65</v>
      </c>
      <c r="B4" s="35"/>
      <c r="C4" s="32"/>
      <c r="G4" s="33"/>
    </row>
    <row r="5" spans="1:7" ht="39" x14ac:dyDescent="0.25">
      <c r="A5" s="36" t="s">
        <v>66</v>
      </c>
      <c r="B5" s="36"/>
      <c r="C5" s="37" t="s">
        <v>4</v>
      </c>
      <c r="D5" s="38" t="s">
        <v>5</v>
      </c>
      <c r="E5" s="38" t="s">
        <v>6</v>
      </c>
      <c r="F5" s="39" t="s">
        <v>7</v>
      </c>
      <c r="G5" s="38" t="s">
        <v>8</v>
      </c>
    </row>
    <row r="6" spans="1:7" ht="26.25" x14ac:dyDescent="0.25">
      <c r="A6" s="40"/>
      <c r="B6" s="41"/>
      <c r="C6" s="42"/>
      <c r="D6" s="43"/>
      <c r="E6" s="43"/>
      <c r="F6" s="44" t="s">
        <v>9</v>
      </c>
      <c r="G6" s="45"/>
    </row>
    <row r="7" spans="1:7" x14ac:dyDescent="0.25">
      <c r="A7" s="46"/>
      <c r="B7" s="47"/>
      <c r="C7" s="48"/>
      <c r="D7" s="49"/>
      <c r="E7" s="49"/>
      <c r="F7" s="49"/>
      <c r="G7" s="50"/>
    </row>
    <row r="8" spans="1:7" x14ac:dyDescent="0.25">
      <c r="A8" s="51"/>
      <c r="B8" s="52"/>
      <c r="C8" s="48"/>
      <c r="D8" s="49"/>
      <c r="E8" s="49"/>
      <c r="F8" s="49"/>
      <c r="G8" s="53"/>
    </row>
    <row r="9" spans="1:7" x14ac:dyDescent="0.25">
      <c r="A9" s="54" t="s">
        <v>67</v>
      </c>
      <c r="B9" s="47"/>
      <c r="C9" s="55" t="s">
        <v>68</v>
      </c>
      <c r="D9" s="49">
        <v>7183523</v>
      </c>
      <c r="E9" s="49">
        <v>8047260</v>
      </c>
      <c r="F9" s="49">
        <f>D9-E9</f>
        <v>-863737</v>
      </c>
      <c r="G9" s="53" t="s">
        <v>69</v>
      </c>
    </row>
    <row r="10" spans="1:7" x14ac:dyDescent="0.25">
      <c r="A10" s="54" t="s">
        <v>70</v>
      </c>
      <c r="B10" s="47"/>
      <c r="C10" s="55" t="s">
        <v>71</v>
      </c>
      <c r="D10" s="49">
        <v>430000</v>
      </c>
      <c r="E10" s="49">
        <v>-29940</v>
      </c>
      <c r="F10" s="49">
        <f>D10-E10</f>
        <v>459940</v>
      </c>
      <c r="G10" s="53" t="s">
        <v>69</v>
      </c>
    </row>
    <row r="11" spans="1:7" x14ac:dyDescent="0.25">
      <c r="A11" s="54" t="s">
        <v>72</v>
      </c>
      <c r="B11" s="47"/>
      <c r="C11" s="55" t="s">
        <v>73</v>
      </c>
      <c r="D11" s="49">
        <v>433846</v>
      </c>
      <c r="E11" s="49">
        <v>0</v>
      </c>
      <c r="F11" s="49">
        <v>433846</v>
      </c>
      <c r="G11" s="53" t="s">
        <v>69</v>
      </c>
    </row>
    <row r="12" spans="1:7" x14ac:dyDescent="0.25">
      <c r="A12" s="54" t="s">
        <v>74</v>
      </c>
      <c r="B12" s="56"/>
      <c r="C12" s="55" t="s">
        <v>75</v>
      </c>
      <c r="D12" s="49">
        <v>1300000</v>
      </c>
      <c r="E12" s="49">
        <v>8263</v>
      </c>
      <c r="F12" s="49">
        <f t="shared" ref="F12:F15" si="0">D12-E12</f>
        <v>1291737</v>
      </c>
      <c r="G12" s="53" t="s">
        <v>69</v>
      </c>
    </row>
    <row r="13" spans="1:7" x14ac:dyDescent="0.25">
      <c r="A13" s="54" t="s">
        <v>76</v>
      </c>
      <c r="B13" s="47"/>
      <c r="C13" s="55" t="s">
        <v>77</v>
      </c>
      <c r="D13" s="49">
        <v>1235500</v>
      </c>
      <c r="E13" s="49">
        <v>41643</v>
      </c>
      <c r="F13" s="49">
        <f t="shared" si="0"/>
        <v>1193857</v>
      </c>
      <c r="G13" s="53" t="s">
        <v>69</v>
      </c>
    </row>
    <row r="14" spans="1:7" x14ac:dyDescent="0.25">
      <c r="A14" s="54" t="s">
        <v>78</v>
      </c>
      <c r="B14" s="47"/>
      <c r="C14" s="55" t="s">
        <v>79</v>
      </c>
      <c r="D14" s="49">
        <v>457200</v>
      </c>
      <c r="E14" s="49">
        <v>0</v>
      </c>
      <c r="F14" s="49">
        <f t="shared" si="0"/>
        <v>457200</v>
      </c>
      <c r="G14" s="53"/>
    </row>
    <row r="15" spans="1:7" x14ac:dyDescent="0.25">
      <c r="A15" s="57" t="s">
        <v>80</v>
      </c>
      <c r="B15" s="47"/>
      <c r="C15" s="55" t="s">
        <v>81</v>
      </c>
      <c r="D15" s="49">
        <v>532530</v>
      </c>
      <c r="E15" s="49">
        <v>0</v>
      </c>
      <c r="F15" s="49">
        <f t="shared" si="0"/>
        <v>532530</v>
      </c>
      <c r="G15" s="53" t="s">
        <v>69</v>
      </c>
    </row>
    <row r="16" spans="1:7" x14ac:dyDescent="0.25">
      <c r="A16" s="54"/>
      <c r="B16" s="47"/>
      <c r="C16" s="58"/>
      <c r="D16" s="49"/>
      <c r="E16" s="49"/>
      <c r="F16" s="49"/>
      <c r="G16" s="53"/>
    </row>
    <row r="17" spans="1:7" x14ac:dyDescent="0.25">
      <c r="A17" s="59" t="s">
        <v>82</v>
      </c>
      <c r="B17" s="60"/>
      <c r="C17" s="61"/>
      <c r="D17" s="62">
        <f>SUM(D8:D16)</f>
        <v>11572599</v>
      </c>
      <c r="E17" s="62">
        <f>SUM(E8:E16)</f>
        <v>8067226</v>
      </c>
      <c r="F17" s="62">
        <f>SUM(F8:F15)</f>
        <v>3505373</v>
      </c>
      <c r="G17" s="63"/>
    </row>
    <row r="18" spans="1:7" x14ac:dyDescent="0.25">
      <c r="C18" s="32"/>
      <c r="G18" s="33"/>
    </row>
  </sheetData>
  <mergeCells count="1">
    <mergeCell ref="A1:G1"/>
  </mergeCells>
  <pageMargins left="0.7" right="0.7" top="0.75" bottom="0.75" header="0.3" footer="0.3"/>
  <pageSetup paperSize="9"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2017-03-14T07:00:00+00:00</MeetingStartDate>
    <EnclosureFileNumber xmlns="d08b57ff-b9b7-4581-975d-98f87b579a51">35240/17</EnclosureFileNumber>
    <AgendaId xmlns="d08b57ff-b9b7-4581-975d-98f87b579a51">6580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2447034</FusionId>
    <AgendaAccessLevelName xmlns="d08b57ff-b9b7-4581-975d-98f87b579a51">Åben</AgendaAccessLevelName>
    <UNC xmlns="d08b57ff-b9b7-4581-975d-98f87b579a51">2216414</UNC>
    <MeetingTitle xmlns="d08b57ff-b9b7-4581-975d-98f87b579a51">14-03-2017</MeetingTitle>
    <MeetingDateAndTime xmlns="d08b57ff-b9b7-4581-975d-98f87b579a51">14-03-2017 fra 08:00 - 12:00</MeetingDateAndTime>
    <MeetingEndDate xmlns="d08b57ff-b9b7-4581-975d-98f87b579a51">2017-03-14T11:00:00+00:00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49AE55-415A-4400-B41E-539A54D5D8AB}"/>
</file>

<file path=customXml/itemProps2.xml><?xml version="1.0" encoding="utf-8"?>
<ds:datastoreItem xmlns:ds="http://schemas.openxmlformats.org/officeDocument/2006/customXml" ds:itemID="{2BDEB2C2-7D11-442A-9484-346DCC444CB4}"/>
</file>

<file path=customXml/itemProps3.xml><?xml version="1.0" encoding="utf-8"?>
<ds:datastoreItem xmlns:ds="http://schemas.openxmlformats.org/officeDocument/2006/customXml" ds:itemID="{0F10AADA-9B30-41BB-A02C-70B02B0C80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Drift</vt:lpstr>
      <vt:lpstr>Anlæg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USS-14-03-2017 - Bilag 519.01 Budgetoverførsler fra 2016 til 2017 - til Udvalget for social og sundh…</dc:title>
  <dc:creator>Inga Schmidt</dc:creator>
  <cp:lastModifiedBy>Inga Schmidt</cp:lastModifiedBy>
  <cp:lastPrinted>2017-03-01T18:12:02Z</cp:lastPrinted>
  <dcterms:created xsi:type="dcterms:W3CDTF">2017-02-22T15:23:48Z</dcterms:created>
  <dcterms:modified xsi:type="dcterms:W3CDTF">2017-03-08T13:35:50Z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